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500" activeTab="0"/>
  </bookViews>
  <sheets>
    <sheet name="Global Ranking 2009" sheetId="1" r:id="rId1"/>
  </sheets>
  <definedNames>
    <definedName name="_xlnm.Print_Area" localSheetId="0">'Global Ranking 2009'!$1:$56</definedName>
  </definedNames>
  <calcPr fullCalcOnLoad="1"/>
</workbook>
</file>

<file path=xl/sharedStrings.xml><?xml version="1.0" encoding="utf-8"?>
<sst xmlns="http://schemas.openxmlformats.org/spreadsheetml/2006/main" count="165" uniqueCount="109">
  <si>
    <t>Includes Ppearson Education + Penhuin; Not including FT and other non-book activities; source: annual report</t>
  </si>
  <si>
    <t>Bertelsmann</t>
  </si>
  <si>
    <t>annual report - (corporate - includes Harcourt, Elsevier Science and Lexis Nexis,excludes Reed Business)</t>
  </si>
  <si>
    <t>Pearson  (corp.)</t>
  </si>
  <si>
    <t xml:space="preserve">Includes only Hachette Livres. Source: Annual Report. Including 3 quarters of Warner (or 336 m Euro, acquired in spring 2006); </t>
  </si>
  <si>
    <t xml:space="preserve">Holtzbrinck </t>
  </si>
  <si>
    <t>Net Income m Euro</t>
  </si>
  <si>
    <t>Net income (m USD)</t>
  </si>
  <si>
    <t>Bertelsmann AG</t>
  </si>
  <si>
    <t>Random House</t>
  </si>
  <si>
    <t>Pearson</t>
  </si>
  <si>
    <t>Readers Digest</t>
  </si>
  <si>
    <t>Scholastic</t>
  </si>
  <si>
    <t>2006 Revenues m/Euro</t>
  </si>
  <si>
    <t>Wolters Kluwer</t>
  </si>
  <si>
    <t>Reed Elsevier</t>
  </si>
  <si>
    <t>De Agostini Editore</t>
  </si>
  <si>
    <t>annual report</t>
  </si>
  <si>
    <t>AR 2008: 4528 (exchange rates adjusted!)</t>
  </si>
  <si>
    <t>Only McGraw Hill Education; a probmlem with S&amp;P - with regard to Thomson</t>
  </si>
  <si>
    <t>prev. Years: restated</t>
  </si>
  <si>
    <t>fisc. Year ending June 2008</t>
  </si>
  <si>
    <t>Grupo Planeta</t>
  </si>
  <si>
    <t>new</t>
  </si>
  <si>
    <t>Corp Communication (P. Tixis)</t>
  </si>
  <si>
    <t>Hachette / Lagardère</t>
  </si>
  <si>
    <t>Total revenues: 4218 GBP (6344 Euro); minus FT (1035 Euro/688 GBP); acquisition of Harcourt International from reed in 2007;</t>
  </si>
  <si>
    <t>Apax Partners et al.</t>
  </si>
  <si>
    <t>Cengage Learning (formerly Thomson Learning)</t>
  </si>
  <si>
    <t>Results only 9 months - July 5, 2007 to March 31,2008.</t>
  </si>
  <si>
    <t>Ripplewood Holdings</t>
  </si>
  <si>
    <t xml:space="preserve">Includes Trade and Science publishing; excludes Newspaper publishing; annual report 2005; 2006 n.a. </t>
  </si>
  <si>
    <t>Includes domestic and international Book publishing; Corporate Communication</t>
  </si>
  <si>
    <t>2005 Revenues m/Euro</t>
  </si>
  <si>
    <t>2005 Revenues m/USD</t>
  </si>
  <si>
    <t>Italy</t>
  </si>
  <si>
    <t>UK</t>
  </si>
  <si>
    <t>US</t>
  </si>
  <si>
    <t>France</t>
  </si>
  <si>
    <t>Germany</t>
  </si>
  <si>
    <t>NL</t>
  </si>
  <si>
    <t>Spain</t>
  </si>
  <si>
    <t>Includes Bertelsmann Random House + Direct Group. Excludes RTL, Arvato, BMG, Gruner + Jahr. Annual report</t>
  </si>
  <si>
    <r>
      <t xml:space="preserve">2006 Revenues m/USD </t>
    </r>
    <r>
      <rPr>
        <b/>
        <sz val="12"/>
        <color indexed="10"/>
        <rFont val="Arial"/>
        <family val="2"/>
      </rPr>
      <t>(*)</t>
    </r>
  </si>
  <si>
    <t>The Woodbridge Company Ltd.</t>
  </si>
  <si>
    <t>Rank (2006)</t>
  </si>
  <si>
    <t>Rank (2007)</t>
  </si>
  <si>
    <r>
      <t xml:space="preserve">2007 Revenues m/USD </t>
    </r>
    <r>
      <rPr>
        <b/>
        <sz val="12"/>
        <color indexed="10"/>
        <rFont val="Arial"/>
        <family val="2"/>
      </rPr>
      <t>(**)</t>
    </r>
  </si>
  <si>
    <r>
      <t xml:space="preserve">Notes / source 2006
</t>
    </r>
    <r>
      <rPr>
        <b/>
        <sz val="12"/>
        <color indexed="10"/>
        <rFont val="Arial"/>
        <family val="2"/>
      </rPr>
      <t>(*) 1 Euro = 1.3 USD (Year end rate of 2006)</t>
    </r>
  </si>
  <si>
    <t>Publishing Company 
(Group or Division)</t>
  </si>
  <si>
    <t>Mother Corporation or Owner</t>
  </si>
  <si>
    <t>Reed Elsevier (corp.)</t>
  </si>
  <si>
    <t>The Mc Graw-Hill companies</t>
  </si>
  <si>
    <t>McGraw-Hill Education</t>
  </si>
  <si>
    <t>Pearson Education</t>
  </si>
  <si>
    <t>Bertelsmann Direct Group</t>
  </si>
  <si>
    <t>Wolters Kluwer Legal Tax, &amp; Regulatory Europe</t>
  </si>
  <si>
    <t>Gruppo De Agostini</t>
  </si>
  <si>
    <t>Scholastic (corp.)</t>
  </si>
  <si>
    <t>Elsevier Science</t>
  </si>
  <si>
    <t>Lexis Nexis</t>
  </si>
  <si>
    <t>UK/NL/US</t>
  </si>
  <si>
    <t xml:space="preserve">Source Annual report + Corp Communications; Includes all relevant sectors, does not include the already sold Thomson Education. </t>
  </si>
  <si>
    <t>annual report - QUESTION: This EXCLUDES Standard &amp; Poor as pure financial info (and Business Week)</t>
  </si>
  <si>
    <t>Canada</t>
  </si>
  <si>
    <t>Verlagsgruppe Georg von Holtzbrinck</t>
  </si>
  <si>
    <t>Country Publ. Company</t>
  </si>
  <si>
    <t>Country Mother Corporation</t>
  </si>
  <si>
    <t>±</t>
  </si>
  <si>
    <t>˄</t>
  </si>
  <si>
    <t>˅</t>
  </si>
  <si>
    <t>Results for year ended June 30, 2009 (before filing for bankruptcy and re-founding in Feb 2010)</t>
  </si>
  <si>
    <t>2007 data</t>
  </si>
  <si>
    <t>US</t>
  </si>
  <si>
    <t>ThomsonReuters</t>
  </si>
  <si>
    <t>Only "Professional Division". Difference against 2007 due to "Thomson Finance" now part of the Reuters/Markets" division.</t>
  </si>
  <si>
    <t>Rank (2008)</t>
  </si>
  <si>
    <t>1000 + 760</t>
  </si>
  <si>
    <r>
      <t xml:space="preserve">Notes
</t>
    </r>
    <r>
      <rPr>
        <b/>
        <sz val="12"/>
        <color indexed="10"/>
        <rFont val="Arial"/>
        <family val="2"/>
      </rPr>
      <t>Exchange rates = Year 08 average
1 € = 1.471 $
1 € = 0.796 GBP
1€ = 152,5 Yen</t>
    </r>
  </si>
  <si>
    <t>Lagardère Publishing / Hachette Livre</t>
  </si>
  <si>
    <t>1,111.7</t>
  </si>
  <si>
    <t>Restructuring under new ownership results in significant differences in reported revenues compared to ranking 2007! Here only 'books'</t>
  </si>
  <si>
    <t>Sale of direct group US, one time restructuring RH</t>
  </si>
  <si>
    <t>siehe Details by region im Ausdruck; now also called  "Lagardere publishing</t>
  </si>
  <si>
    <t>2009 Revenues m/USD (**)</t>
  </si>
  <si>
    <t>2009 Revenues m/Euro (in *pink* when only 2008 data available)</t>
  </si>
  <si>
    <t>2009 Revenues in m GBP</t>
  </si>
  <si>
    <t>Rank (2009)</t>
  </si>
  <si>
    <t>2008 data</t>
  </si>
  <si>
    <t>2008 data; 
Net loss -26m€</t>
  </si>
  <si>
    <t>Difference of preliminary and final results for 2008!</t>
  </si>
  <si>
    <t>Notes
Exchange rates = 2009 year end
1 € =  $ 1,4338
1 € = GBP 0,904
1€ =  Yen 132
1 € = 1,504 Can$
1 € = 9,786 RMB</t>
  </si>
  <si>
    <t>US/Canada</t>
  </si>
  <si>
    <t>4584 GBP; Harcourt Education sold in 2007; RBI will be sold in 2008</t>
  </si>
  <si>
    <t>2007 Revenues in m GBP</t>
  </si>
  <si>
    <t>Poor EBIT at DG; Sale of BMG; probably sale of DG (US?) in 2008; weak USD</t>
  </si>
  <si>
    <t xml:space="preserve">Germany: 292 €, International: 2263 €. </t>
  </si>
  <si>
    <t xml:space="preserve">Germany: 240 €, International: 1597 €. </t>
  </si>
  <si>
    <t>data 2006: 1668 Euro; 2007 not yet available;</t>
  </si>
  <si>
    <t>so far only financials 2006</t>
  </si>
  <si>
    <t>fiscal Year: ending May31</t>
  </si>
  <si>
    <t>AR, LH</t>
  </si>
  <si>
    <r>
      <t xml:space="preserve">Notes / source 2007
</t>
    </r>
    <r>
      <rPr>
        <b/>
        <sz val="9"/>
        <color indexed="10"/>
        <rFont val="Arial"/>
        <family val="2"/>
      </rPr>
      <t>(*) 1 USD = 0,685 Euro
1 Euro = 1,46 USD
1 GBP = 1,98 USD
1 USD = 0,50 GBP
1 GBP = 0,74 Euro
1 Euro = 1,36 GBP
1 Yen = 0,00613 Euro
(rate of 12-31-2007)
1 RMB=0,097 Euro (per 12/29/2006)</t>
    </r>
  </si>
  <si>
    <t>2007 Revenues m/Euro (in *pink* when only 2006 data available)</t>
  </si>
  <si>
    <t>2008 Revenues m/Euro (in *pink* when only 2007 data available)</t>
  </si>
  <si>
    <r>
      <t xml:space="preserve">2008 Revenues m/USD </t>
    </r>
    <r>
      <rPr>
        <b/>
        <sz val="12"/>
        <color indexed="10"/>
        <rFont val="Arial"/>
        <family val="2"/>
      </rPr>
      <t>(**)</t>
    </r>
  </si>
  <si>
    <t>2008 Revenues in m GBP</t>
  </si>
  <si>
    <t>AR2008: 2328</t>
  </si>
  <si>
    <t>AR2008: 2200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</si>
</sst>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-&quot;€&quot;\ * #,##0.00_-;\-&quot;€&quot;\ * #,##0.00_-;_-&quot;€&quot;\ * &quot;-&quot;??_-;_-@_-"/>
    <numFmt numFmtId="168" formatCode="#,##0.00&quot;€&quot;"/>
    <numFmt numFmtId="169" formatCode="[$$-409]#,##0.00"/>
    <numFmt numFmtId="170" formatCode="_-[$$-409]* #,##0.00_ ;_-[$$-409]* \-#,##0.00\ ;_-[$$-409]* &quot;-&quot;??_ ;_-@_ "/>
    <numFmt numFmtId="171" formatCode="_-[$£-809]* #,##0.00_-;\-[$£-809]* #,##0.00_-;_-[$£-809]* &quot;-&quot;??_-;_-@_-"/>
    <numFmt numFmtId="172" formatCode="_-[$€-C07]\ * #,##0.00_-;\-[$€-C07]\ * #,##0.00_-;_-[$€-C07]\ * &quot;-&quot;??_-;_-@_-"/>
    <numFmt numFmtId="173" formatCode="[$£-809]#,##0.00"/>
    <numFmt numFmtId="174" formatCode="0.00_ ;[Red]\-0.00\ "/>
    <numFmt numFmtId="175" formatCode="0_ ;[Red]\-0\ "/>
    <numFmt numFmtId="176" formatCode="_-&quot;€&quot;\ * #,##0_-;\-&quot;€&quot;\ * #,##0_-;_-&quot;€&quot;\ * &quot;-&quot;_-;_-@_-"/>
    <numFmt numFmtId="177" formatCode="0%"/>
    <numFmt numFmtId="178" formatCode="General"/>
    <numFmt numFmtId="179" formatCode="&quot;€&quot;\ #,##0"/>
  </numFmts>
  <fonts count="1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.5"/>
      <color indexed="12"/>
      <name val="Arial"/>
      <family val="2"/>
    </font>
    <font>
      <b/>
      <sz val="12"/>
      <color indexed="10"/>
      <name val="Arial"/>
      <family val="2"/>
    </font>
    <font>
      <sz val="12.5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b/>
      <sz val="16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168" fontId="5" fillId="0" borderId="0" xfId="0" applyNumberFormat="1" applyFont="1" applyAlignment="1">
      <alignment horizontal="left" vertical="top" wrapText="1"/>
    </xf>
    <xf numFmtId="169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8" fontId="6" fillId="0" borderId="0" xfId="0" applyNumberFormat="1" applyFont="1" applyAlignment="1">
      <alignment horizontal="left" vertical="top" wrapText="1"/>
    </xf>
    <xf numFmtId="169" fontId="6" fillId="0" borderId="0" xfId="0" applyNumberFormat="1" applyFont="1" applyAlignment="1">
      <alignment horizontal="left" vertical="top" wrapText="1"/>
    </xf>
    <xf numFmtId="168" fontId="5" fillId="2" borderId="0" xfId="0" applyNumberFormat="1" applyFont="1" applyFill="1" applyAlignment="1">
      <alignment horizontal="left" vertical="top" wrapText="1"/>
    </xf>
    <xf numFmtId="168" fontId="6" fillId="2" borderId="0" xfId="0" applyNumberFormat="1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169" fontId="5" fillId="4" borderId="0" xfId="0" applyNumberFormat="1" applyFont="1" applyFill="1" applyAlignment="1">
      <alignment horizontal="left" vertical="top" wrapText="1"/>
    </xf>
    <xf numFmtId="169" fontId="6" fillId="4" borderId="0" xfId="0" applyNumberFormat="1" applyFont="1" applyFill="1" applyAlignment="1">
      <alignment horizontal="left" vertical="top" wrapText="1"/>
    </xf>
    <xf numFmtId="168" fontId="6" fillId="2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168" fontId="6" fillId="0" borderId="0" xfId="0" applyNumberFormat="1" applyFont="1" applyFill="1" applyAlignment="1">
      <alignment horizontal="left" vertical="top" wrapText="1"/>
    </xf>
    <xf numFmtId="169" fontId="6" fillId="0" borderId="0" xfId="0" applyNumberFormat="1" applyFont="1" applyFill="1" applyAlignment="1">
      <alignment horizontal="left" vertical="top" wrapText="1"/>
    </xf>
    <xf numFmtId="0" fontId="6" fillId="5" borderId="0" xfId="0" applyFont="1" applyFill="1" applyAlignment="1">
      <alignment horizontal="left" vertical="top" wrapText="1"/>
    </xf>
    <xf numFmtId="0" fontId="6" fillId="6" borderId="0" xfId="0" applyFont="1" applyFill="1" applyAlignment="1">
      <alignment horizontal="left" vertical="top" wrapText="1"/>
    </xf>
    <xf numFmtId="168" fontId="6" fillId="4" borderId="0" xfId="0" applyNumberFormat="1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7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5" fillId="8" borderId="0" xfId="0" applyFont="1" applyFill="1" applyAlignment="1">
      <alignment horizontal="center" vertical="top" wrapText="1"/>
    </xf>
    <xf numFmtId="167" fontId="5" fillId="2" borderId="0" xfId="19" applyFont="1" applyFill="1" applyAlignment="1">
      <alignment horizontal="left" vertical="top" wrapText="1"/>
    </xf>
    <xf numFmtId="167" fontId="6" fillId="2" borderId="0" xfId="19" applyFont="1" applyFill="1" applyAlignment="1">
      <alignment horizontal="left" vertical="top" wrapText="1"/>
    </xf>
    <xf numFmtId="170" fontId="5" fillId="4" borderId="0" xfId="0" applyNumberFormat="1" applyFont="1" applyFill="1" applyAlignment="1">
      <alignment horizontal="left" vertical="top" wrapText="1"/>
    </xf>
    <xf numFmtId="170" fontId="0" fillId="0" borderId="0" xfId="0" applyNumberFormat="1" applyFill="1" applyAlignment="1">
      <alignment/>
    </xf>
    <xf numFmtId="170" fontId="6" fillId="0" borderId="0" xfId="0" applyNumberFormat="1" applyFont="1" applyFill="1" applyAlignment="1">
      <alignment horizontal="left" vertical="top" wrapText="1"/>
    </xf>
    <xf numFmtId="171" fontId="5" fillId="4" borderId="0" xfId="0" applyNumberFormat="1" applyFont="1" applyFill="1" applyAlignment="1">
      <alignment horizontal="left" vertical="top" wrapText="1"/>
    </xf>
    <xf numFmtId="171" fontId="0" fillId="0" borderId="0" xfId="0" applyNumberFormat="1" applyFill="1" applyAlignment="1">
      <alignment/>
    </xf>
    <xf numFmtId="171" fontId="6" fillId="0" borderId="0" xfId="0" applyNumberFormat="1" applyFont="1" applyFill="1" applyAlignment="1">
      <alignment horizontal="left" vertical="top" wrapText="1"/>
    </xf>
    <xf numFmtId="170" fontId="6" fillId="0" borderId="0" xfId="19" applyNumberFormat="1" applyFont="1" applyFill="1" applyAlignment="1">
      <alignment horizontal="left" vertical="top" wrapText="1"/>
    </xf>
    <xf numFmtId="171" fontId="6" fillId="0" borderId="0" xfId="19" applyNumberFormat="1" applyFont="1" applyFill="1" applyAlignment="1">
      <alignment horizontal="left" vertical="top" wrapText="1"/>
    </xf>
    <xf numFmtId="0" fontId="9" fillId="6" borderId="0" xfId="20" applyFont="1" applyFill="1" applyAlignment="1" applyProtection="1">
      <alignment wrapText="1"/>
      <protection/>
    </xf>
    <xf numFmtId="0" fontId="10" fillId="0" borderId="0" xfId="0" applyFont="1" applyAlignment="1">
      <alignment horizontal="left" vertical="top" wrapText="1"/>
    </xf>
    <xf numFmtId="167" fontId="6" fillId="9" borderId="0" xfId="19" applyFont="1" applyFill="1" applyAlignment="1">
      <alignment horizontal="left" vertical="top" wrapText="1"/>
    </xf>
    <xf numFmtId="167" fontId="6" fillId="0" borderId="0" xfId="19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171" fontId="6" fillId="0" borderId="0" xfId="0" applyNumberFormat="1" applyFont="1" applyFill="1" applyAlignment="1">
      <alignment/>
    </xf>
    <xf numFmtId="167" fontId="6" fillId="9" borderId="0" xfId="19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2" fillId="10" borderId="0" xfId="0" applyFont="1" applyFill="1" applyAlignment="1">
      <alignment horizontal="center" vertical="top" wrapText="1"/>
    </xf>
    <xf numFmtId="0" fontId="6" fillId="6" borderId="0" xfId="0" applyFont="1" applyFill="1" applyAlignment="1">
      <alignment horizontal="left" vertical="top" wrapText="1"/>
    </xf>
    <xf numFmtId="0" fontId="6" fillId="11" borderId="0" xfId="0" applyFont="1" applyFill="1" applyAlignment="1">
      <alignment horizontal="left" vertical="top" wrapText="1"/>
    </xf>
    <xf numFmtId="172" fontId="6" fillId="0" borderId="0" xfId="0" applyNumberFormat="1" applyFont="1" applyFill="1" applyAlignment="1">
      <alignment horizontal="left" vertical="top" wrapText="1"/>
    </xf>
    <xf numFmtId="172" fontId="6" fillId="0" borderId="0" xfId="0" applyNumberFormat="1" applyFont="1" applyAlignment="1">
      <alignment horizontal="left" vertical="top" wrapText="1"/>
    </xf>
    <xf numFmtId="172" fontId="6" fillId="9" borderId="0" xfId="19" applyNumberFormat="1" applyFont="1" applyFill="1" applyAlignment="1">
      <alignment horizontal="center" vertical="top" wrapText="1"/>
    </xf>
    <xf numFmtId="172" fontId="6" fillId="9" borderId="0" xfId="19" applyNumberFormat="1" applyFont="1" applyFill="1" applyAlignment="1">
      <alignment horizontal="left" vertical="top" wrapText="1"/>
    </xf>
    <xf numFmtId="170" fontId="5" fillId="0" borderId="0" xfId="0" applyNumberFormat="1" applyFont="1" applyAlignment="1">
      <alignment horizontal="left" vertical="top" wrapText="1"/>
    </xf>
    <xf numFmtId="170" fontId="6" fillId="0" borderId="0" xfId="0" applyNumberFormat="1" applyFont="1" applyAlignment="1">
      <alignment horizontal="left" vertical="top" wrapText="1"/>
    </xf>
    <xf numFmtId="173" fontId="5" fillId="0" borderId="0" xfId="0" applyNumberFormat="1" applyFont="1" applyAlignment="1">
      <alignment horizontal="left" vertical="top" wrapText="1"/>
    </xf>
    <xf numFmtId="173" fontId="6" fillId="0" borderId="0" xfId="0" applyNumberFormat="1" applyFont="1" applyFill="1" applyAlignment="1">
      <alignment horizontal="left" vertical="top" wrapText="1"/>
    </xf>
    <xf numFmtId="173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72" fontId="6" fillId="12" borderId="0" xfId="0" applyNumberFormat="1" applyFont="1" applyFill="1" applyAlignment="1">
      <alignment horizontal="left" vertical="top" wrapText="1"/>
    </xf>
    <xf numFmtId="0" fontId="5" fillId="11" borderId="0" xfId="0" applyFont="1" applyFill="1" applyAlignment="1">
      <alignment horizontal="center" vertical="top" wrapText="1"/>
    </xf>
    <xf numFmtId="0" fontId="5" fillId="11" borderId="0" xfId="0" applyFont="1" applyFill="1" applyAlignment="1">
      <alignment horizontal="left" vertical="top" wrapText="1"/>
    </xf>
    <xf numFmtId="0" fontId="13" fillId="11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uro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gage.com/our_business_brands/default.aspx;%20see%20profile%20notes;%20email%20sent%20to%20adam%20Gaber%207%20April%20200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7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D5" sqref="D5"/>
    </sheetView>
  </sheetViews>
  <sheetFormatPr defaultColWidth="10.8515625" defaultRowHeight="12.75"/>
  <cols>
    <col min="1" max="1" width="10.8515625" style="59" customWidth="1"/>
    <col min="2" max="2" width="10.8515625" style="4" customWidth="1"/>
    <col min="3" max="3" width="11.421875" style="43" customWidth="1"/>
    <col min="4" max="5" width="11.421875" style="4" customWidth="1"/>
    <col min="6" max="6" width="25.421875" style="4" customWidth="1"/>
    <col min="7" max="7" width="11.140625" style="4" customWidth="1"/>
    <col min="8" max="8" width="15.7109375" style="4" customWidth="1"/>
    <col min="9" max="9" width="10.8515625" style="4" customWidth="1"/>
    <col min="10" max="10" width="16.421875" style="48" customWidth="1"/>
    <col min="11" max="11" width="16.421875" style="52" customWidth="1"/>
    <col min="12" max="12" width="16.421875" style="55" customWidth="1"/>
    <col min="13" max="13" width="21.7109375" style="4" customWidth="1"/>
    <col min="14" max="14" width="17.28125" style="4" customWidth="1"/>
    <col min="15" max="15" width="17.421875" style="4" customWidth="1"/>
    <col min="16" max="16" width="16.00390625" style="4" customWidth="1"/>
    <col min="17" max="17" width="20.7109375" style="4" customWidth="1"/>
    <col min="18" max="18" width="17.28125" style="4" customWidth="1"/>
    <col min="19" max="19" width="14.421875" style="4" customWidth="1"/>
    <col min="20" max="20" width="15.00390625" style="4" customWidth="1"/>
    <col min="21" max="21" width="26.140625" style="4" customWidth="1"/>
    <col min="22" max="25" width="15.00390625" style="4" customWidth="1"/>
    <col min="26" max="27" width="19.28125" style="4" hidden="1" customWidth="1"/>
    <col min="28" max="28" width="44.28125" style="4" customWidth="1"/>
    <col min="29" max="16384" width="10.8515625" style="4" customWidth="1"/>
  </cols>
  <sheetData>
    <row r="1" spans="1:45" s="1" customFormat="1" ht="129" customHeight="1">
      <c r="A1" s="59"/>
      <c r="B1" s="43" t="s">
        <v>87</v>
      </c>
      <c r="C1" s="43" t="s">
        <v>76</v>
      </c>
      <c r="D1" s="20" t="s">
        <v>46</v>
      </c>
      <c r="E1" s="20" t="s">
        <v>45</v>
      </c>
      <c r="F1" s="1" t="s">
        <v>49</v>
      </c>
      <c r="G1" s="1" t="s">
        <v>66</v>
      </c>
      <c r="H1" s="1" t="s">
        <v>50</v>
      </c>
      <c r="I1" s="1" t="s">
        <v>67</v>
      </c>
      <c r="J1" s="26" t="s">
        <v>85</v>
      </c>
      <c r="K1" s="51" t="s">
        <v>84</v>
      </c>
      <c r="L1" s="53" t="s">
        <v>86</v>
      </c>
      <c r="M1" s="1" t="s">
        <v>91</v>
      </c>
      <c r="N1" s="26" t="s">
        <v>104</v>
      </c>
      <c r="O1" s="28" t="s">
        <v>105</v>
      </c>
      <c r="P1" s="31" t="s">
        <v>106</v>
      </c>
      <c r="Q1" s="1" t="s">
        <v>78</v>
      </c>
      <c r="R1" s="26" t="s">
        <v>103</v>
      </c>
      <c r="S1" s="28" t="s">
        <v>47</v>
      </c>
      <c r="T1" s="31" t="s">
        <v>94</v>
      </c>
      <c r="U1" s="37" t="s">
        <v>102</v>
      </c>
      <c r="V1" s="7" t="s">
        <v>13</v>
      </c>
      <c r="W1" s="10" t="s">
        <v>43</v>
      </c>
      <c r="X1" s="7" t="s">
        <v>33</v>
      </c>
      <c r="Y1" s="10" t="s">
        <v>34</v>
      </c>
      <c r="Z1" s="2" t="s">
        <v>6</v>
      </c>
      <c r="AA1" s="3" t="s">
        <v>7</v>
      </c>
      <c r="AB1" s="1" t="s">
        <v>48</v>
      </c>
      <c r="AC1" s="22"/>
      <c r="AD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28" ht="90">
      <c r="A2" s="60" t="s">
        <v>68</v>
      </c>
      <c r="B2" s="25">
        <v>1</v>
      </c>
      <c r="C2" s="44">
        <v>1</v>
      </c>
      <c r="D2" s="23">
        <v>2</v>
      </c>
      <c r="E2" s="25">
        <v>2</v>
      </c>
      <c r="F2" s="4" t="s">
        <v>10</v>
      </c>
      <c r="G2" s="4" t="s">
        <v>36</v>
      </c>
      <c r="H2" s="13" t="s">
        <v>3</v>
      </c>
      <c r="I2" s="13" t="s">
        <v>36</v>
      </c>
      <c r="J2" s="57">
        <f>SUM(L2/0.904)</f>
        <v>5289.8230088495575</v>
      </c>
      <c r="K2" s="30"/>
      <c r="L2" s="54">
        <v>4782</v>
      </c>
      <c r="M2" s="13"/>
      <c r="N2" s="27">
        <v>5044</v>
      </c>
      <c r="O2" s="34"/>
      <c r="P2" s="35">
        <v>4015</v>
      </c>
      <c r="Q2" s="13"/>
      <c r="R2" s="27">
        <v>4812</v>
      </c>
      <c r="S2" s="34">
        <v>7025</v>
      </c>
      <c r="T2" s="35">
        <v>3530</v>
      </c>
      <c r="U2" s="13" t="s">
        <v>26</v>
      </c>
      <c r="V2" s="8">
        <v>5616.15</v>
      </c>
      <c r="W2" s="18"/>
      <c r="X2" s="8">
        <v>5236.15</v>
      </c>
      <c r="Y2" s="18"/>
      <c r="Z2" s="14"/>
      <c r="AA2" s="15">
        <v>875</v>
      </c>
      <c r="AB2" s="13" t="s">
        <v>0</v>
      </c>
    </row>
    <row r="3" spans="1:28" ht="45">
      <c r="A3" s="60" t="s">
        <v>68</v>
      </c>
      <c r="B3" s="25">
        <v>2</v>
      </c>
      <c r="C3" s="44">
        <v>2</v>
      </c>
      <c r="D3" s="23">
        <v>4</v>
      </c>
      <c r="E3" s="25">
        <v>1</v>
      </c>
      <c r="F3" s="13" t="s">
        <v>15</v>
      </c>
      <c r="G3" s="13" t="s">
        <v>61</v>
      </c>
      <c r="H3" s="13" t="s">
        <v>51</v>
      </c>
      <c r="I3" s="13" t="s">
        <v>61</v>
      </c>
      <c r="J3" s="57">
        <f>SUM(L3/0.904)</f>
        <v>5024.33628318584</v>
      </c>
      <c r="K3" s="30"/>
      <c r="L3" s="54">
        <v>4542</v>
      </c>
      <c r="M3" s="13"/>
      <c r="N3" s="27">
        <v>4586</v>
      </c>
      <c r="P3" s="41"/>
      <c r="Q3" s="17" t="s">
        <v>18</v>
      </c>
      <c r="R3" s="27">
        <v>4217</v>
      </c>
      <c r="T3" s="41">
        <v>3101</v>
      </c>
      <c r="U3" s="13" t="s">
        <v>93</v>
      </c>
      <c r="V3" s="8">
        <v>5851</v>
      </c>
      <c r="X3" s="8">
        <v>5552</v>
      </c>
      <c r="Z3" s="14"/>
      <c r="AA3" s="15"/>
      <c r="AB3" s="13" t="s">
        <v>2</v>
      </c>
    </row>
    <row r="4" spans="6:28" ht="16.5">
      <c r="F4" s="4" t="s">
        <v>54</v>
      </c>
      <c r="G4" s="4" t="s">
        <v>36</v>
      </c>
      <c r="H4" s="13" t="s">
        <v>10</v>
      </c>
      <c r="I4" s="13" t="s">
        <v>36</v>
      </c>
      <c r="J4" s="57">
        <f>SUM(L4/0.904)</f>
        <v>4181.41592920354</v>
      </c>
      <c r="K4" s="30"/>
      <c r="L4" s="54">
        <v>3780</v>
      </c>
      <c r="M4" s="13"/>
      <c r="N4" s="27">
        <v>3909.6</v>
      </c>
      <c r="O4" s="29"/>
      <c r="P4" s="32">
        <v>3112</v>
      </c>
      <c r="Q4" s="13"/>
      <c r="R4" s="27">
        <v>3627</v>
      </c>
      <c r="S4" s="29">
        <v>5341</v>
      </c>
      <c r="T4" s="32">
        <v>2684</v>
      </c>
      <c r="V4" s="8">
        <f>SUM(W4/1.3)</f>
        <v>4337.692307692308</v>
      </c>
      <c r="W4" s="11">
        <v>5639</v>
      </c>
      <c r="X4" s="8">
        <f>SUM(Y4/1.3)</f>
        <v>3523.076923076923</v>
      </c>
      <c r="Y4" s="11">
        <v>4580</v>
      </c>
      <c r="AB4" s="13" t="s">
        <v>17</v>
      </c>
    </row>
    <row r="5" spans="1:28" ht="105">
      <c r="A5" s="60" t="s">
        <v>68</v>
      </c>
      <c r="B5" s="25">
        <v>3</v>
      </c>
      <c r="C5" s="44">
        <v>3</v>
      </c>
      <c r="D5" s="23">
        <v>1</v>
      </c>
      <c r="E5" s="25">
        <v>3</v>
      </c>
      <c r="F5" s="13" t="s">
        <v>74</v>
      </c>
      <c r="G5" s="13" t="s">
        <v>73</v>
      </c>
      <c r="H5" s="13" t="s">
        <v>44</v>
      </c>
      <c r="I5" s="13" t="s">
        <v>64</v>
      </c>
      <c r="J5" s="57">
        <f>SUM(K5*0.697)</f>
        <v>3812.5899999999997</v>
      </c>
      <c r="K5" s="30">
        <v>5470</v>
      </c>
      <c r="L5" s="54"/>
      <c r="M5" s="13" t="s">
        <v>90</v>
      </c>
      <c r="N5" s="27">
        <v>3484.7</v>
      </c>
      <c r="O5" s="34">
        <v>5126</v>
      </c>
      <c r="Q5" s="17" t="s">
        <v>75</v>
      </c>
      <c r="R5" s="27">
        <v>4997.76</v>
      </c>
      <c r="S5" s="34">
        <v>7296</v>
      </c>
      <c r="U5" s="13"/>
      <c r="V5" s="8">
        <f>SUM(W5/1.3)</f>
        <v>5108.461538461538</v>
      </c>
      <c r="W5" s="11">
        <v>6641</v>
      </c>
      <c r="X5" s="8">
        <f>SUM(Y5/1.3)</f>
        <v>4748.461538461538</v>
      </c>
      <c r="Y5" s="11">
        <v>6173</v>
      </c>
      <c r="Z5" s="14"/>
      <c r="AA5" s="15"/>
      <c r="AB5" s="17" t="s">
        <v>62</v>
      </c>
    </row>
    <row r="6" spans="1:28" ht="19.5">
      <c r="A6" s="60" t="s">
        <v>68</v>
      </c>
      <c r="B6" s="25">
        <v>4</v>
      </c>
      <c r="C6" s="44">
        <v>4</v>
      </c>
      <c r="D6" s="23">
        <v>5</v>
      </c>
      <c r="E6" s="25">
        <v>5</v>
      </c>
      <c r="F6" s="13" t="s">
        <v>14</v>
      </c>
      <c r="G6" s="13" t="s">
        <v>40</v>
      </c>
      <c r="H6" s="13" t="s">
        <v>14</v>
      </c>
      <c r="I6" s="13" t="s">
        <v>40</v>
      </c>
      <c r="J6" s="57">
        <v>3425</v>
      </c>
      <c r="K6" s="30"/>
      <c r="L6" s="54"/>
      <c r="M6" s="13"/>
      <c r="N6" s="27">
        <v>3374</v>
      </c>
      <c r="Q6" s="13"/>
      <c r="R6" s="27">
        <v>3413</v>
      </c>
      <c r="V6" s="8">
        <v>3693</v>
      </c>
      <c r="X6" s="8">
        <v>3374</v>
      </c>
      <c r="Z6" s="14">
        <v>432</v>
      </c>
      <c r="AA6" s="15"/>
      <c r="AB6" s="13" t="s">
        <v>17</v>
      </c>
    </row>
    <row r="7" spans="1:28" ht="45">
      <c r="A7" s="60" t="s">
        <v>68</v>
      </c>
      <c r="B7" s="25">
        <v>5</v>
      </c>
      <c r="C7" s="44">
        <v>5</v>
      </c>
      <c r="D7" s="23">
        <v>3</v>
      </c>
      <c r="E7" s="25">
        <v>4</v>
      </c>
      <c r="F7" s="4" t="s">
        <v>1</v>
      </c>
      <c r="G7" s="4" t="s">
        <v>39</v>
      </c>
      <c r="H7" s="4" t="s">
        <v>8</v>
      </c>
      <c r="I7" s="4" t="s">
        <v>39</v>
      </c>
      <c r="J7" s="57">
        <v>2969</v>
      </c>
      <c r="N7" s="27">
        <v>2980</v>
      </c>
      <c r="O7" s="34"/>
      <c r="Q7" s="17" t="s">
        <v>82</v>
      </c>
      <c r="R7" s="27">
        <v>4392</v>
      </c>
      <c r="S7" s="34"/>
      <c r="U7" s="13" t="s">
        <v>95</v>
      </c>
      <c r="V7" s="8">
        <v>4612</v>
      </c>
      <c r="X7" s="8">
        <v>4212</v>
      </c>
      <c r="Z7" s="5">
        <v>1041</v>
      </c>
      <c r="AB7" s="4" t="s">
        <v>42</v>
      </c>
    </row>
    <row r="8" spans="4:28" ht="16.5">
      <c r="D8" s="21"/>
      <c r="E8" s="21"/>
      <c r="F8" s="13" t="s">
        <v>60</v>
      </c>
      <c r="G8" s="13" t="s">
        <v>40</v>
      </c>
      <c r="H8" s="13" t="s">
        <v>15</v>
      </c>
      <c r="I8" s="13" t="s">
        <v>61</v>
      </c>
      <c r="J8" s="57">
        <f>SUM(L8/0.904)</f>
        <v>2828.5398230088495</v>
      </c>
      <c r="K8" s="30"/>
      <c r="L8" s="54">
        <v>2557</v>
      </c>
      <c r="M8" s="13"/>
      <c r="N8" s="27">
        <v>2444</v>
      </c>
      <c r="P8" s="32"/>
      <c r="Q8" s="17" t="s">
        <v>107</v>
      </c>
      <c r="R8" s="27">
        <v>2154</v>
      </c>
      <c r="T8" s="32">
        <v>1594</v>
      </c>
      <c r="V8" s="8">
        <v>2308</v>
      </c>
      <c r="X8" s="8">
        <v>2140</v>
      </c>
      <c r="Z8" s="14"/>
      <c r="AA8" s="15"/>
      <c r="AB8" s="13" t="s">
        <v>17</v>
      </c>
    </row>
    <row r="9" spans="1:28" ht="60">
      <c r="A9" s="60" t="s">
        <v>68</v>
      </c>
      <c r="B9" s="25">
        <v>6</v>
      </c>
      <c r="C9" s="44">
        <v>6</v>
      </c>
      <c r="D9" s="23">
        <v>6</v>
      </c>
      <c r="E9" s="25">
        <v>6</v>
      </c>
      <c r="F9" s="13" t="s">
        <v>79</v>
      </c>
      <c r="G9" s="13" t="s">
        <v>38</v>
      </c>
      <c r="H9" s="13" t="s">
        <v>25</v>
      </c>
      <c r="I9" s="13" t="s">
        <v>38</v>
      </c>
      <c r="J9" s="57">
        <v>2273</v>
      </c>
      <c r="K9" s="30"/>
      <c r="L9" s="54"/>
      <c r="M9" s="13"/>
      <c r="N9" s="27">
        <v>2159</v>
      </c>
      <c r="O9" s="30"/>
      <c r="P9" s="33"/>
      <c r="Q9" s="13" t="s">
        <v>83</v>
      </c>
      <c r="R9" s="27">
        <v>2130</v>
      </c>
      <c r="S9" s="30"/>
      <c r="T9" s="33"/>
      <c r="U9" s="13" t="s">
        <v>101</v>
      </c>
      <c r="V9" s="8">
        <v>1975</v>
      </c>
      <c r="X9" s="8">
        <v>1644</v>
      </c>
      <c r="Z9" s="14">
        <v>702</v>
      </c>
      <c r="AA9" s="15"/>
      <c r="AB9" s="13" t="s">
        <v>4</v>
      </c>
    </row>
    <row r="10" spans="1:28" s="13" customFormat="1" ht="76.5" customHeight="1">
      <c r="A10" s="59"/>
      <c r="B10" s="58"/>
      <c r="C10" s="43"/>
      <c r="D10" s="21"/>
      <c r="E10" s="21"/>
      <c r="F10" s="13" t="s">
        <v>59</v>
      </c>
      <c r="G10" s="13" t="s">
        <v>61</v>
      </c>
      <c r="H10" s="13" t="s">
        <v>15</v>
      </c>
      <c r="I10" s="13" t="s">
        <v>61</v>
      </c>
      <c r="J10" s="57">
        <f>SUM(L10/0.904)</f>
        <v>2195.796460176991</v>
      </c>
      <c r="K10" s="30"/>
      <c r="L10" s="54">
        <v>1985</v>
      </c>
      <c r="N10" s="27">
        <v>2142</v>
      </c>
      <c r="O10" s="29"/>
      <c r="P10" s="32"/>
      <c r="Q10" s="17" t="s">
        <v>108</v>
      </c>
      <c r="R10" s="27">
        <v>2036.5</v>
      </c>
      <c r="S10" s="29"/>
      <c r="T10" s="32">
        <v>1507</v>
      </c>
      <c r="U10" s="24"/>
      <c r="V10" s="8">
        <v>2236</v>
      </c>
      <c r="W10" s="11"/>
      <c r="X10" s="8">
        <v>2097</v>
      </c>
      <c r="Y10" s="11"/>
      <c r="Z10" s="14"/>
      <c r="AA10" s="15"/>
      <c r="AB10" s="13" t="s">
        <v>17</v>
      </c>
    </row>
    <row r="11" spans="1:28" ht="30">
      <c r="A11" s="60" t="s">
        <v>69</v>
      </c>
      <c r="B11" s="25">
        <v>7</v>
      </c>
      <c r="C11" s="44">
        <v>8</v>
      </c>
      <c r="D11" s="23">
        <v>13</v>
      </c>
      <c r="E11" s="25">
        <v>12</v>
      </c>
      <c r="F11" s="13" t="s">
        <v>22</v>
      </c>
      <c r="G11" s="13" t="s">
        <v>41</v>
      </c>
      <c r="H11" s="13" t="s">
        <v>22</v>
      </c>
      <c r="I11" s="13" t="s">
        <v>41</v>
      </c>
      <c r="J11" s="57">
        <v>1804</v>
      </c>
      <c r="K11" s="30"/>
      <c r="L11" s="54"/>
      <c r="M11" s="46"/>
      <c r="N11" s="27">
        <v>1760</v>
      </c>
      <c r="Q11" s="17" t="s">
        <v>77</v>
      </c>
      <c r="R11" s="27">
        <v>1000</v>
      </c>
      <c r="U11" s="17" t="s">
        <v>24</v>
      </c>
      <c r="V11" s="8">
        <v>1015</v>
      </c>
      <c r="Z11" s="14"/>
      <c r="AA11" s="15"/>
      <c r="AB11" s="13" t="s">
        <v>32</v>
      </c>
    </row>
    <row r="12" spans="1:45" s="17" customFormat="1" ht="30">
      <c r="A12" s="59"/>
      <c r="B12" s="46"/>
      <c r="C12" s="43"/>
      <c r="D12" s="20"/>
      <c r="E12" s="20"/>
      <c r="F12" s="4" t="s">
        <v>9</v>
      </c>
      <c r="G12" s="4" t="s">
        <v>37</v>
      </c>
      <c r="H12" s="4" t="s">
        <v>8</v>
      </c>
      <c r="I12" s="4" t="s">
        <v>39</v>
      </c>
      <c r="J12" s="57">
        <v>1723</v>
      </c>
      <c r="K12" s="52"/>
      <c r="L12" s="55"/>
      <c r="M12" s="4"/>
      <c r="N12" s="27">
        <v>1721</v>
      </c>
      <c r="O12" s="30"/>
      <c r="P12" s="33"/>
      <c r="Q12" s="4"/>
      <c r="R12" s="27">
        <v>1837</v>
      </c>
      <c r="S12" s="30"/>
      <c r="T12" s="33"/>
      <c r="U12" s="13" t="s">
        <v>97</v>
      </c>
      <c r="V12" s="8">
        <v>1947</v>
      </c>
      <c r="W12" s="11"/>
      <c r="X12" s="8">
        <v>1828</v>
      </c>
      <c r="Y12" s="11"/>
      <c r="Z12" s="5">
        <v>166</v>
      </c>
      <c r="AA12" s="6"/>
      <c r="AB12" s="4" t="s">
        <v>17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9" customFormat="1" ht="75">
      <c r="A13" s="60" t="s">
        <v>70</v>
      </c>
      <c r="B13" s="25">
        <v>8</v>
      </c>
      <c r="C13" s="44">
        <v>7</v>
      </c>
      <c r="D13" s="23">
        <v>7</v>
      </c>
      <c r="E13" s="25">
        <v>7</v>
      </c>
      <c r="F13" s="13" t="s">
        <v>53</v>
      </c>
      <c r="G13" s="13" t="s">
        <v>37</v>
      </c>
      <c r="H13" s="13" t="s">
        <v>52</v>
      </c>
      <c r="I13" s="13" t="s">
        <v>37</v>
      </c>
      <c r="J13" s="57">
        <f>SUM(K13/1.4338)</f>
        <v>1665.5042544287908</v>
      </c>
      <c r="K13" s="30">
        <v>2388</v>
      </c>
      <c r="L13" s="54"/>
      <c r="M13" s="46"/>
      <c r="N13" s="27">
        <v>1794</v>
      </c>
      <c r="O13" s="30">
        <v>2639</v>
      </c>
      <c r="P13" s="33"/>
      <c r="Q13" s="13" t="s">
        <v>19</v>
      </c>
      <c r="R13" s="27">
        <v>1853</v>
      </c>
      <c r="S13" s="30">
        <v>2706</v>
      </c>
      <c r="T13" s="33"/>
      <c r="U13" s="13" t="s">
        <v>63</v>
      </c>
      <c r="V13" s="8">
        <f>SUM(W13/1.3)</f>
        <v>1941.5384615384614</v>
      </c>
      <c r="W13" s="11">
        <v>2524</v>
      </c>
      <c r="X13" s="8">
        <f>SUM(Y13/1.3)</f>
        <v>2055.3846153846152</v>
      </c>
      <c r="Y13" s="11">
        <v>2672</v>
      </c>
      <c r="Z13" s="14">
        <v>804.306</v>
      </c>
      <c r="AA13" s="15"/>
      <c r="AB13" s="13" t="s">
        <v>63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28" s="13" customFormat="1" ht="30">
      <c r="A14" s="60" t="s">
        <v>68</v>
      </c>
      <c r="B14" s="25">
        <v>9</v>
      </c>
      <c r="C14" s="44">
        <v>9</v>
      </c>
      <c r="D14" s="23">
        <v>10</v>
      </c>
      <c r="E14" s="25">
        <v>10</v>
      </c>
      <c r="F14" s="4" t="s">
        <v>16</v>
      </c>
      <c r="G14" s="4" t="s">
        <v>35</v>
      </c>
      <c r="H14" s="4" t="s">
        <v>57</v>
      </c>
      <c r="I14" s="4" t="s">
        <v>35</v>
      </c>
      <c r="J14" s="49">
        <v>1559</v>
      </c>
      <c r="K14" s="52"/>
      <c r="L14" s="55"/>
      <c r="M14" s="56" t="s">
        <v>88</v>
      </c>
      <c r="N14" s="42">
        <v>1616</v>
      </c>
      <c r="O14" s="30"/>
      <c r="P14" s="33"/>
      <c r="Q14" s="4" t="s">
        <v>72</v>
      </c>
      <c r="R14" s="42">
        <v>1668</v>
      </c>
      <c r="S14" s="30"/>
      <c r="T14" s="33"/>
      <c r="U14" s="17" t="s">
        <v>98</v>
      </c>
      <c r="V14" s="12"/>
      <c r="W14" s="11"/>
      <c r="X14" s="8">
        <v>1607</v>
      </c>
      <c r="Y14" s="11"/>
      <c r="Z14" s="5"/>
      <c r="AA14" s="6"/>
      <c r="AB14" s="4" t="s">
        <v>17</v>
      </c>
    </row>
    <row r="15" spans="1:28" s="13" customFormat="1" ht="120">
      <c r="A15" s="60" t="s">
        <v>69</v>
      </c>
      <c r="B15" s="25">
        <v>10</v>
      </c>
      <c r="C15" s="44">
        <v>21</v>
      </c>
      <c r="D15" s="23">
        <v>8</v>
      </c>
      <c r="E15" s="25">
        <v>8</v>
      </c>
      <c r="F15" s="13" t="s">
        <v>11</v>
      </c>
      <c r="G15" s="13" t="s">
        <v>37</v>
      </c>
      <c r="H15" s="13" t="s">
        <v>30</v>
      </c>
      <c r="I15" s="13" t="s">
        <v>37</v>
      </c>
      <c r="J15" s="57">
        <f>SUM(K15/1.4338)</f>
        <v>1490.6542056074768</v>
      </c>
      <c r="K15" s="30">
        <v>2137.3</v>
      </c>
      <c r="L15" s="54"/>
      <c r="M15" s="45" t="s">
        <v>71</v>
      </c>
      <c r="N15" s="27">
        <v>756</v>
      </c>
      <c r="O15" s="30" t="s">
        <v>80</v>
      </c>
      <c r="P15" s="33"/>
      <c r="Q15" s="17" t="s">
        <v>81</v>
      </c>
      <c r="R15" s="27">
        <v>1843</v>
      </c>
      <c r="S15" s="30">
        <v>2691.1</v>
      </c>
      <c r="T15" s="33"/>
      <c r="V15" s="8">
        <f>SUM(W15/1.3)</f>
        <v>1835.3846153846152</v>
      </c>
      <c r="W15" s="11">
        <v>2386</v>
      </c>
      <c r="X15" s="8">
        <f>SUM(Y15/1.3)</f>
        <v>1838.4615384615383</v>
      </c>
      <c r="Y15" s="11">
        <v>2390</v>
      </c>
      <c r="Z15" s="5"/>
      <c r="AA15" s="6"/>
      <c r="AB15" s="13" t="s">
        <v>17</v>
      </c>
    </row>
    <row r="16" spans="1:28" ht="45">
      <c r="A16" s="60" t="s">
        <v>69</v>
      </c>
      <c r="B16" s="25">
        <v>11</v>
      </c>
      <c r="C16" s="44">
        <v>12</v>
      </c>
      <c r="D16" s="23">
        <v>12</v>
      </c>
      <c r="E16" s="25">
        <v>11</v>
      </c>
      <c r="F16" s="4" t="s">
        <v>5</v>
      </c>
      <c r="G16" s="4" t="s">
        <v>39</v>
      </c>
      <c r="H16" s="4" t="s">
        <v>65</v>
      </c>
      <c r="I16" s="4" t="s">
        <v>39</v>
      </c>
      <c r="J16" s="50">
        <v>1369</v>
      </c>
      <c r="M16" s="56" t="s">
        <v>89</v>
      </c>
      <c r="N16" s="38">
        <v>1381</v>
      </c>
      <c r="Q16" s="4" t="s">
        <v>72</v>
      </c>
      <c r="R16" s="38">
        <v>1323.6</v>
      </c>
      <c r="U16" s="17" t="s">
        <v>99</v>
      </c>
      <c r="V16" s="8">
        <v>1323.6</v>
      </c>
      <c r="X16" s="8">
        <v>1226.8</v>
      </c>
      <c r="AB16" s="4" t="s">
        <v>31</v>
      </c>
    </row>
    <row r="17" spans="1:21" ht="48">
      <c r="A17" s="60" t="s">
        <v>69</v>
      </c>
      <c r="B17" s="25">
        <v>12</v>
      </c>
      <c r="C17" s="44">
        <v>13</v>
      </c>
      <c r="D17" s="23">
        <v>15</v>
      </c>
      <c r="E17" s="25" t="s">
        <v>23</v>
      </c>
      <c r="F17" s="13" t="s">
        <v>28</v>
      </c>
      <c r="G17" s="4" t="s">
        <v>37</v>
      </c>
      <c r="H17" s="4" t="s">
        <v>27</v>
      </c>
      <c r="I17" s="4" t="s">
        <v>92</v>
      </c>
      <c r="J17" s="57">
        <f>SUM(K17/1.4338)</f>
        <v>1365.6018970567723</v>
      </c>
      <c r="K17" s="52">
        <v>1958</v>
      </c>
      <c r="N17" s="27">
        <v>1171.6</v>
      </c>
      <c r="O17" s="30">
        <v>1723.4</v>
      </c>
      <c r="P17" s="33"/>
      <c r="Q17" s="17" t="s">
        <v>21</v>
      </c>
      <c r="R17" s="38">
        <v>968.46</v>
      </c>
      <c r="S17" s="30">
        <v>1413.95</v>
      </c>
      <c r="T17" s="33"/>
      <c r="U17" s="36" t="s">
        <v>29</v>
      </c>
    </row>
    <row r="18" spans="1:28" ht="21">
      <c r="A18" s="60" t="s">
        <v>70</v>
      </c>
      <c r="B18" s="25">
        <v>13</v>
      </c>
      <c r="C18" s="44">
        <v>10</v>
      </c>
      <c r="D18" s="23">
        <v>11</v>
      </c>
      <c r="E18" s="25">
        <v>9</v>
      </c>
      <c r="F18" s="13" t="s">
        <v>58</v>
      </c>
      <c r="G18" s="13" t="s">
        <v>37</v>
      </c>
      <c r="H18" s="13" t="s">
        <v>12</v>
      </c>
      <c r="I18" s="13" t="s">
        <v>37</v>
      </c>
      <c r="J18" s="57">
        <f>SUM(K18/1.4338)</f>
        <v>1289.5801366996793</v>
      </c>
      <c r="K18" s="30">
        <v>1849</v>
      </c>
      <c r="L18" s="54"/>
      <c r="M18" s="13"/>
      <c r="N18" s="27">
        <v>1499.4</v>
      </c>
      <c r="O18" s="30">
        <v>2205.6</v>
      </c>
      <c r="P18" s="33"/>
      <c r="Q18" s="13" t="s">
        <v>20</v>
      </c>
      <c r="R18" s="27">
        <v>1493</v>
      </c>
      <c r="S18" s="30">
        <v>2179.1</v>
      </c>
      <c r="T18" s="33"/>
      <c r="U18" s="17" t="s">
        <v>100</v>
      </c>
      <c r="V18" s="8">
        <f>SUM(W18/1.3)</f>
        <v>1756.769230769231</v>
      </c>
      <c r="W18" s="11">
        <v>2283.8</v>
      </c>
      <c r="X18" s="8">
        <f>SUM(Y18/1.3)</f>
        <v>1599.923076923077</v>
      </c>
      <c r="Y18" s="11">
        <v>2079.9</v>
      </c>
      <c r="Z18" s="14"/>
      <c r="AA18" s="15"/>
      <c r="AB18" s="13" t="s">
        <v>17</v>
      </c>
    </row>
    <row r="19" spans="4:28" ht="30">
      <c r="D19" s="21"/>
      <c r="E19" s="21"/>
      <c r="F19" s="13" t="s">
        <v>56</v>
      </c>
      <c r="G19" s="13" t="s">
        <v>40</v>
      </c>
      <c r="H19" s="13" t="s">
        <v>14</v>
      </c>
      <c r="I19" s="13" t="s">
        <v>40</v>
      </c>
      <c r="J19" s="57">
        <v>1284</v>
      </c>
      <c r="K19" s="30"/>
      <c r="L19" s="54"/>
      <c r="M19" s="13"/>
      <c r="N19" s="27">
        <v>1328</v>
      </c>
      <c r="Q19" s="13"/>
      <c r="R19" s="27">
        <v>1249</v>
      </c>
      <c r="U19" s="40"/>
      <c r="V19" s="8">
        <v>1342</v>
      </c>
      <c r="W19" s="19"/>
      <c r="X19" s="8">
        <v>1292</v>
      </c>
      <c r="Z19" s="14"/>
      <c r="AA19" s="15"/>
      <c r="AB19" s="13" t="s">
        <v>17</v>
      </c>
    </row>
    <row r="20" spans="1:45" s="16" customFormat="1" ht="30">
      <c r="A20" s="59"/>
      <c r="B20" s="46"/>
      <c r="C20" s="43"/>
      <c r="D20" s="20"/>
      <c r="E20" s="21"/>
      <c r="F20" s="4" t="s">
        <v>55</v>
      </c>
      <c r="G20" s="4" t="s">
        <v>39</v>
      </c>
      <c r="H20" s="4" t="s">
        <v>8</v>
      </c>
      <c r="I20" s="4" t="s">
        <v>39</v>
      </c>
      <c r="J20" s="57">
        <v>1246</v>
      </c>
      <c r="K20" s="52"/>
      <c r="L20" s="55"/>
      <c r="M20" s="4"/>
      <c r="N20" s="27">
        <v>1259</v>
      </c>
      <c r="O20" s="30"/>
      <c r="P20" s="33"/>
      <c r="Q20" s="4"/>
      <c r="R20" s="27">
        <v>2555</v>
      </c>
      <c r="S20" s="30"/>
      <c r="T20" s="33"/>
      <c r="U20" s="17" t="s">
        <v>96</v>
      </c>
      <c r="V20" s="8">
        <v>2665</v>
      </c>
      <c r="W20" s="11"/>
      <c r="X20" s="8">
        <v>2384</v>
      </c>
      <c r="Y20" s="11"/>
      <c r="Z20" s="5">
        <v>53</v>
      </c>
      <c r="AA20" s="6"/>
      <c r="AB20" s="4" t="s">
        <v>17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4" spans="1:27" s="13" customFormat="1" ht="16.5">
      <c r="A24" s="59"/>
      <c r="C24" s="43"/>
      <c r="D24" s="21"/>
      <c r="E24" s="21"/>
      <c r="J24" s="47"/>
      <c r="K24" s="30"/>
      <c r="L24" s="54"/>
      <c r="N24" s="39"/>
      <c r="O24" s="30"/>
      <c r="P24" s="33"/>
      <c r="R24" s="39"/>
      <c r="S24" s="30"/>
      <c r="T24" s="33"/>
      <c r="V24" s="14"/>
      <c r="W24" s="15"/>
      <c r="X24" s="14"/>
      <c r="Y24" s="15"/>
      <c r="Z24" s="14"/>
      <c r="AA24" s="15"/>
    </row>
    <row r="25" spans="1:20" s="13" customFormat="1" ht="16.5">
      <c r="A25" s="59"/>
      <c r="C25" s="43"/>
      <c r="D25" s="21"/>
      <c r="E25" s="21"/>
      <c r="J25" s="47"/>
      <c r="K25" s="30"/>
      <c r="L25" s="54"/>
      <c r="N25" s="39"/>
      <c r="O25" s="30"/>
      <c r="P25" s="33"/>
      <c r="R25" s="39"/>
      <c r="S25" s="30"/>
      <c r="T25" s="33"/>
    </row>
    <row r="26" spans="1:20" s="13" customFormat="1" ht="16.5">
      <c r="A26" s="59"/>
      <c r="C26" s="43"/>
      <c r="D26" s="21"/>
      <c r="E26" s="21"/>
      <c r="J26" s="47"/>
      <c r="K26" s="30"/>
      <c r="L26" s="54"/>
      <c r="N26" s="39"/>
      <c r="O26" s="30"/>
      <c r="P26" s="33"/>
      <c r="R26" s="39"/>
      <c r="S26" s="30"/>
      <c r="T26" s="33"/>
    </row>
    <row r="27" spans="1:27" s="13" customFormat="1" ht="16.5">
      <c r="A27" s="59"/>
      <c r="C27" s="43"/>
      <c r="D27" s="21"/>
      <c r="E27" s="21"/>
      <c r="J27" s="47"/>
      <c r="K27" s="30"/>
      <c r="L27" s="54"/>
      <c r="N27" s="39"/>
      <c r="O27" s="30"/>
      <c r="P27" s="33"/>
      <c r="R27" s="39"/>
      <c r="S27" s="30"/>
      <c r="T27" s="33"/>
      <c r="V27" s="14"/>
      <c r="W27" s="15"/>
      <c r="X27" s="14"/>
      <c r="Y27" s="15"/>
      <c r="Z27" s="14"/>
      <c r="AA27" s="15"/>
    </row>
    <row r="28" spans="1:27" s="13" customFormat="1" ht="16.5">
      <c r="A28" s="59"/>
      <c r="C28" s="43"/>
      <c r="D28" s="21"/>
      <c r="E28" s="21"/>
      <c r="J28" s="47"/>
      <c r="K28" s="30"/>
      <c r="L28" s="54"/>
      <c r="N28" s="39"/>
      <c r="O28" s="30"/>
      <c r="P28" s="33"/>
      <c r="R28" s="39"/>
      <c r="S28" s="30"/>
      <c r="T28" s="33"/>
      <c r="V28" s="14"/>
      <c r="W28" s="15"/>
      <c r="X28" s="14"/>
      <c r="Y28" s="15"/>
      <c r="Z28" s="14"/>
      <c r="AA28" s="15"/>
    </row>
    <row r="29" spans="1:20" s="13" customFormat="1" ht="16.5">
      <c r="A29" s="59"/>
      <c r="C29" s="43"/>
      <c r="D29" s="21"/>
      <c r="E29" s="21"/>
      <c r="J29" s="47"/>
      <c r="K29" s="30"/>
      <c r="L29" s="54"/>
      <c r="N29" s="39"/>
      <c r="O29" s="30"/>
      <c r="P29" s="33"/>
      <c r="R29" s="39"/>
      <c r="S29" s="30"/>
      <c r="T29" s="33"/>
    </row>
    <row r="30" spans="1:27" s="13" customFormat="1" ht="16.5">
      <c r="A30" s="59"/>
      <c r="C30" s="43"/>
      <c r="D30" s="21"/>
      <c r="E30" s="21"/>
      <c r="J30" s="47"/>
      <c r="K30" s="30"/>
      <c r="L30" s="54"/>
      <c r="N30" s="39"/>
      <c r="O30" s="30"/>
      <c r="P30" s="33"/>
      <c r="R30" s="39"/>
      <c r="S30" s="30"/>
      <c r="T30" s="33"/>
      <c r="V30" s="14"/>
      <c r="W30" s="15"/>
      <c r="X30" s="14"/>
      <c r="Y30" s="15"/>
      <c r="Z30" s="14"/>
      <c r="AA30" s="15"/>
    </row>
    <row r="31" spans="1:20" s="13" customFormat="1" ht="16.5">
      <c r="A31" s="59"/>
      <c r="C31" s="43"/>
      <c r="D31" s="21"/>
      <c r="E31" s="21"/>
      <c r="J31" s="47"/>
      <c r="K31" s="30"/>
      <c r="L31" s="54"/>
      <c r="N31" s="39"/>
      <c r="O31" s="30"/>
      <c r="P31" s="33"/>
      <c r="R31" s="39"/>
      <c r="S31" s="30"/>
      <c r="T31" s="33"/>
    </row>
    <row r="32" spans="1:27" s="13" customFormat="1" ht="16.5">
      <c r="A32" s="59"/>
      <c r="C32" s="43"/>
      <c r="D32" s="21"/>
      <c r="E32" s="21"/>
      <c r="J32" s="47"/>
      <c r="K32" s="30"/>
      <c r="L32" s="54"/>
      <c r="N32" s="39"/>
      <c r="O32" s="30"/>
      <c r="P32" s="33"/>
      <c r="R32" s="39"/>
      <c r="S32" s="30"/>
      <c r="T32" s="33"/>
      <c r="V32" s="14"/>
      <c r="W32" s="15"/>
      <c r="X32" s="14"/>
      <c r="Y32" s="15"/>
      <c r="Z32" s="14"/>
      <c r="AA32" s="15"/>
    </row>
    <row r="33" spans="1:27" s="13" customFormat="1" ht="16.5">
      <c r="A33" s="59"/>
      <c r="C33" s="43"/>
      <c r="D33" s="21"/>
      <c r="E33" s="21"/>
      <c r="J33" s="47"/>
      <c r="K33" s="30"/>
      <c r="L33" s="54"/>
      <c r="N33" s="39"/>
      <c r="O33" s="30"/>
      <c r="P33" s="33"/>
      <c r="R33" s="39"/>
      <c r="S33" s="30"/>
      <c r="T33" s="33"/>
      <c r="V33" s="14"/>
      <c r="W33" s="15"/>
      <c r="X33" s="14"/>
      <c r="Y33" s="15"/>
      <c r="Z33" s="14"/>
      <c r="AA33" s="15"/>
    </row>
    <row r="34" spans="1:20" s="13" customFormat="1" ht="16.5">
      <c r="A34" s="59"/>
      <c r="C34" s="43"/>
      <c r="D34" s="21"/>
      <c r="E34" s="21"/>
      <c r="J34" s="47"/>
      <c r="K34" s="30"/>
      <c r="L34" s="54"/>
      <c r="N34" s="39"/>
      <c r="O34" s="30"/>
      <c r="P34" s="33"/>
      <c r="R34" s="39"/>
      <c r="S34" s="30"/>
      <c r="T34" s="33"/>
    </row>
    <row r="35" spans="1:27" s="13" customFormat="1" ht="16.5">
      <c r="A35" s="59"/>
      <c r="C35" s="43"/>
      <c r="D35" s="21"/>
      <c r="E35" s="21"/>
      <c r="J35" s="47"/>
      <c r="K35" s="30"/>
      <c r="L35" s="54"/>
      <c r="N35" s="39"/>
      <c r="O35" s="30"/>
      <c r="P35" s="33"/>
      <c r="R35" s="39"/>
      <c r="S35" s="30"/>
      <c r="T35" s="33"/>
      <c r="V35" s="14"/>
      <c r="W35" s="15"/>
      <c r="X35" s="14"/>
      <c r="Y35" s="15"/>
      <c r="Z35" s="14"/>
      <c r="AA35" s="15"/>
    </row>
    <row r="36" spans="1:27" s="13" customFormat="1" ht="16.5">
      <c r="A36" s="59"/>
      <c r="C36" s="43"/>
      <c r="D36" s="21"/>
      <c r="E36" s="21"/>
      <c r="J36" s="47"/>
      <c r="K36" s="30"/>
      <c r="L36" s="54"/>
      <c r="N36" s="39"/>
      <c r="O36" s="30"/>
      <c r="P36" s="33"/>
      <c r="R36" s="39"/>
      <c r="S36" s="30"/>
      <c r="T36" s="33"/>
      <c r="V36" s="14"/>
      <c r="W36" s="15"/>
      <c r="X36" s="14"/>
      <c r="Y36" s="15"/>
      <c r="Z36" s="14"/>
      <c r="AA36" s="15"/>
    </row>
    <row r="37" spans="1:27" s="13" customFormat="1" ht="16.5">
      <c r="A37" s="59"/>
      <c r="C37" s="43"/>
      <c r="D37" s="21"/>
      <c r="E37" s="21"/>
      <c r="J37" s="47"/>
      <c r="K37" s="30"/>
      <c r="L37" s="54"/>
      <c r="N37" s="39"/>
      <c r="O37" s="30"/>
      <c r="P37" s="33"/>
      <c r="R37" s="39"/>
      <c r="S37" s="30"/>
      <c r="T37" s="33"/>
      <c r="V37" s="14"/>
      <c r="W37" s="15"/>
      <c r="X37" s="14"/>
      <c r="Y37" s="15"/>
      <c r="Z37" s="14"/>
      <c r="AA37" s="15"/>
    </row>
    <row r="38" spans="1:20" s="13" customFormat="1" ht="16.5">
      <c r="A38" s="59"/>
      <c r="C38" s="43"/>
      <c r="D38" s="21"/>
      <c r="E38" s="21"/>
      <c r="J38" s="47"/>
      <c r="K38" s="30"/>
      <c r="L38" s="54"/>
      <c r="N38" s="39"/>
      <c r="O38" s="30"/>
      <c r="P38" s="33"/>
      <c r="R38" s="39"/>
      <c r="S38" s="30"/>
      <c r="T38" s="33"/>
    </row>
    <row r="39" spans="1:27" s="13" customFormat="1" ht="16.5">
      <c r="A39" s="59"/>
      <c r="C39" s="43"/>
      <c r="D39" s="21"/>
      <c r="E39" s="21"/>
      <c r="J39" s="47"/>
      <c r="K39" s="30"/>
      <c r="L39" s="54"/>
      <c r="N39" s="39"/>
      <c r="O39" s="30"/>
      <c r="P39" s="33"/>
      <c r="R39" s="39"/>
      <c r="S39" s="30"/>
      <c r="T39" s="33"/>
      <c r="V39" s="14"/>
      <c r="W39" s="15"/>
      <c r="X39" s="14"/>
      <c r="Y39" s="15"/>
      <c r="Z39" s="14"/>
      <c r="AA39" s="15"/>
    </row>
    <row r="40" spans="1:27" s="13" customFormat="1" ht="16.5">
      <c r="A40" s="59"/>
      <c r="C40" s="43"/>
      <c r="D40" s="21"/>
      <c r="E40" s="21"/>
      <c r="J40" s="47"/>
      <c r="K40" s="30"/>
      <c r="L40" s="54"/>
      <c r="N40" s="39"/>
      <c r="O40" s="30"/>
      <c r="P40" s="33"/>
      <c r="R40" s="39"/>
      <c r="S40" s="30"/>
      <c r="T40" s="33"/>
      <c r="V40" s="14"/>
      <c r="W40" s="15"/>
      <c r="X40" s="14"/>
      <c r="Y40" s="15"/>
      <c r="Z40" s="14"/>
      <c r="AA40" s="15"/>
    </row>
    <row r="41" spans="1:27" s="13" customFormat="1" ht="16.5">
      <c r="A41" s="59"/>
      <c r="C41" s="43"/>
      <c r="D41" s="21"/>
      <c r="E41" s="21"/>
      <c r="J41" s="47"/>
      <c r="K41" s="30"/>
      <c r="L41" s="54"/>
      <c r="N41" s="39"/>
      <c r="O41" s="30"/>
      <c r="P41" s="33"/>
      <c r="R41" s="39"/>
      <c r="S41" s="30"/>
      <c r="T41" s="33"/>
      <c r="V41" s="14"/>
      <c r="W41" s="15"/>
      <c r="X41" s="14"/>
      <c r="Y41" s="15"/>
      <c r="Z41" s="14"/>
      <c r="AA41" s="15"/>
    </row>
    <row r="42" spans="1:27" s="13" customFormat="1" ht="16.5">
      <c r="A42" s="59"/>
      <c r="C42" s="43"/>
      <c r="D42" s="21"/>
      <c r="E42" s="21"/>
      <c r="J42" s="47"/>
      <c r="K42" s="30"/>
      <c r="L42" s="54"/>
      <c r="N42" s="39"/>
      <c r="O42" s="30"/>
      <c r="P42" s="33"/>
      <c r="R42" s="39"/>
      <c r="S42" s="30"/>
      <c r="T42" s="33"/>
      <c r="V42" s="14"/>
      <c r="W42" s="15"/>
      <c r="X42" s="14"/>
      <c r="Y42" s="15"/>
      <c r="Z42" s="14"/>
      <c r="AA42" s="15"/>
    </row>
    <row r="43" spans="1:27" s="13" customFormat="1" ht="16.5">
      <c r="A43" s="59"/>
      <c r="C43" s="43"/>
      <c r="D43" s="21"/>
      <c r="E43" s="21"/>
      <c r="J43" s="47"/>
      <c r="K43" s="30"/>
      <c r="L43" s="54"/>
      <c r="N43" s="39"/>
      <c r="O43" s="30"/>
      <c r="P43" s="33"/>
      <c r="R43" s="39"/>
      <c r="S43" s="30"/>
      <c r="T43" s="33"/>
      <c r="V43" s="14"/>
      <c r="W43" s="15"/>
      <c r="X43" s="14"/>
      <c r="Y43" s="15"/>
      <c r="Z43" s="14"/>
      <c r="AA43" s="15"/>
    </row>
    <row r="44" spans="1:27" s="13" customFormat="1" ht="16.5">
      <c r="A44" s="59"/>
      <c r="C44" s="43"/>
      <c r="D44" s="21"/>
      <c r="E44" s="21"/>
      <c r="J44" s="47"/>
      <c r="K44" s="30"/>
      <c r="L44" s="54"/>
      <c r="N44" s="39"/>
      <c r="O44" s="30"/>
      <c r="P44" s="33"/>
      <c r="R44" s="39"/>
      <c r="S44" s="30"/>
      <c r="T44" s="33"/>
      <c r="V44" s="14"/>
      <c r="W44" s="15"/>
      <c r="X44" s="14"/>
      <c r="Y44" s="15"/>
      <c r="Z44" s="14"/>
      <c r="AA44" s="15"/>
    </row>
    <row r="45" spans="1:27" s="13" customFormat="1" ht="16.5">
      <c r="A45" s="59"/>
      <c r="C45" s="43"/>
      <c r="D45" s="21"/>
      <c r="E45" s="21"/>
      <c r="J45" s="47"/>
      <c r="K45" s="30"/>
      <c r="L45" s="54"/>
      <c r="N45" s="39"/>
      <c r="O45" s="30"/>
      <c r="P45" s="33"/>
      <c r="R45" s="39"/>
      <c r="S45" s="30"/>
      <c r="T45" s="33"/>
      <c r="V45" s="14"/>
      <c r="W45" s="15"/>
      <c r="X45" s="14"/>
      <c r="Y45" s="15"/>
      <c r="Z45" s="14"/>
      <c r="AA45" s="15"/>
    </row>
    <row r="46" spans="1:27" s="13" customFormat="1" ht="16.5">
      <c r="A46" s="59"/>
      <c r="C46" s="43"/>
      <c r="D46" s="21"/>
      <c r="E46" s="21"/>
      <c r="J46" s="47"/>
      <c r="K46" s="30"/>
      <c r="L46" s="54"/>
      <c r="N46" s="39"/>
      <c r="O46" s="30"/>
      <c r="P46" s="33"/>
      <c r="R46" s="39"/>
      <c r="S46" s="30"/>
      <c r="T46" s="33"/>
      <c r="V46" s="14"/>
      <c r="W46" s="15"/>
      <c r="X46" s="14"/>
      <c r="Y46" s="15"/>
      <c r="Z46" s="14"/>
      <c r="AA46" s="15"/>
    </row>
    <row r="47" spans="1:27" s="13" customFormat="1" ht="16.5">
      <c r="A47" s="59"/>
      <c r="C47" s="43"/>
      <c r="D47" s="21"/>
      <c r="E47" s="21"/>
      <c r="J47" s="47"/>
      <c r="K47" s="30"/>
      <c r="L47" s="54"/>
      <c r="N47" s="39"/>
      <c r="O47" s="30"/>
      <c r="P47" s="33"/>
      <c r="R47" s="39"/>
      <c r="S47" s="30"/>
      <c r="T47" s="33"/>
      <c r="V47" s="14"/>
      <c r="W47" s="15"/>
      <c r="X47" s="14"/>
      <c r="Y47" s="15"/>
      <c r="Z47" s="14"/>
      <c r="AA47" s="15"/>
    </row>
    <row r="48" spans="1:27" s="13" customFormat="1" ht="16.5">
      <c r="A48" s="59"/>
      <c r="C48" s="43"/>
      <c r="D48" s="21"/>
      <c r="E48" s="21"/>
      <c r="J48" s="47"/>
      <c r="K48" s="30"/>
      <c r="L48" s="54"/>
      <c r="N48" s="39"/>
      <c r="O48" s="14"/>
      <c r="P48" s="14"/>
      <c r="R48" s="39"/>
      <c r="S48" s="14"/>
      <c r="T48" s="14"/>
      <c r="U48" s="14"/>
      <c r="V48" s="14"/>
      <c r="W48" s="15"/>
      <c r="X48" s="14"/>
      <c r="Y48" s="15"/>
      <c r="Z48" s="14"/>
      <c r="AA48" s="15"/>
    </row>
    <row r="49" spans="1:27" s="13" customFormat="1" ht="16.5">
      <c r="A49" s="59"/>
      <c r="C49" s="43"/>
      <c r="D49" s="21"/>
      <c r="E49" s="21"/>
      <c r="J49" s="47"/>
      <c r="K49" s="30"/>
      <c r="L49" s="54"/>
      <c r="N49" s="39"/>
      <c r="O49" s="29"/>
      <c r="P49" s="32"/>
      <c r="R49" s="39"/>
      <c r="S49" s="29"/>
      <c r="T49" s="32"/>
      <c r="V49" s="14"/>
      <c r="W49" s="15"/>
      <c r="X49" s="14"/>
      <c r="Y49" s="15"/>
      <c r="Z49" s="14"/>
      <c r="AA49" s="15"/>
    </row>
    <row r="50" spans="1:27" s="13" customFormat="1" ht="16.5">
      <c r="A50" s="59"/>
      <c r="C50" s="43"/>
      <c r="D50" s="21"/>
      <c r="E50" s="21"/>
      <c r="J50" s="47"/>
      <c r="K50" s="30"/>
      <c r="L50" s="54"/>
      <c r="N50" s="39"/>
      <c r="O50" s="30"/>
      <c r="P50" s="33"/>
      <c r="R50" s="39"/>
      <c r="S50" s="30"/>
      <c r="T50" s="33"/>
      <c r="V50" s="14"/>
      <c r="W50" s="15"/>
      <c r="X50" s="14"/>
      <c r="Y50" s="15"/>
      <c r="Z50" s="14"/>
      <c r="AA50" s="15"/>
    </row>
    <row r="51" spans="1:27" s="13" customFormat="1" ht="16.5">
      <c r="A51" s="59"/>
      <c r="C51" s="43"/>
      <c r="D51" s="21"/>
      <c r="E51" s="21"/>
      <c r="J51" s="47"/>
      <c r="K51" s="30"/>
      <c r="L51" s="54"/>
      <c r="N51" s="39"/>
      <c r="O51" s="30"/>
      <c r="P51" s="33"/>
      <c r="R51" s="39"/>
      <c r="S51" s="30"/>
      <c r="T51" s="33"/>
      <c r="V51" s="14"/>
      <c r="W51" s="15"/>
      <c r="X51" s="14"/>
      <c r="Y51" s="15"/>
      <c r="Z51" s="14"/>
      <c r="AA51" s="15"/>
    </row>
    <row r="52" spans="1:27" s="13" customFormat="1" ht="16.5">
      <c r="A52" s="59"/>
      <c r="C52" s="43"/>
      <c r="D52" s="21"/>
      <c r="E52" s="21"/>
      <c r="J52" s="47"/>
      <c r="K52" s="30"/>
      <c r="L52" s="54"/>
      <c r="N52" s="39"/>
      <c r="O52" s="30"/>
      <c r="P52" s="33"/>
      <c r="R52" s="39"/>
      <c r="S52" s="30"/>
      <c r="T52" s="33"/>
      <c r="V52" s="14"/>
      <c r="W52" s="15"/>
      <c r="X52" s="14"/>
      <c r="Y52" s="15"/>
      <c r="Z52" s="14"/>
      <c r="AA52" s="15"/>
    </row>
    <row r="53" spans="1:27" s="13" customFormat="1" ht="16.5">
      <c r="A53" s="59"/>
      <c r="C53" s="43"/>
      <c r="D53" s="21"/>
      <c r="E53" s="21"/>
      <c r="J53" s="47"/>
      <c r="K53" s="30"/>
      <c r="L53" s="54"/>
      <c r="N53" s="39"/>
      <c r="O53" s="29"/>
      <c r="P53" s="32"/>
      <c r="R53" s="39"/>
      <c r="S53" s="29"/>
      <c r="T53" s="32"/>
      <c r="U53" s="24"/>
      <c r="V53" s="14"/>
      <c r="W53" s="15"/>
      <c r="X53" s="14"/>
      <c r="Y53" s="15"/>
      <c r="Z53" s="14"/>
      <c r="AA53" s="15"/>
    </row>
    <row r="54" spans="1:27" s="13" customFormat="1" ht="16.5">
      <c r="A54" s="59"/>
      <c r="C54" s="43"/>
      <c r="D54" s="21"/>
      <c r="E54" s="21"/>
      <c r="J54" s="47"/>
      <c r="K54" s="30"/>
      <c r="L54" s="54"/>
      <c r="N54" s="39"/>
      <c r="O54" s="30"/>
      <c r="P54" s="33"/>
      <c r="R54" s="39"/>
      <c r="S54" s="30"/>
      <c r="T54" s="33"/>
      <c r="U54" s="24"/>
      <c r="V54" s="14"/>
      <c r="W54" s="15"/>
      <c r="X54" s="14"/>
      <c r="Y54" s="15"/>
      <c r="Z54" s="14"/>
      <c r="AA54" s="15"/>
    </row>
    <row r="55" spans="1:27" s="13" customFormat="1" ht="16.5">
      <c r="A55" s="59"/>
      <c r="C55" s="43"/>
      <c r="D55" s="21"/>
      <c r="E55" s="21"/>
      <c r="J55" s="47"/>
      <c r="K55" s="30"/>
      <c r="L55" s="54"/>
      <c r="N55" s="39"/>
      <c r="O55" s="30"/>
      <c r="P55" s="33"/>
      <c r="R55" s="39"/>
      <c r="S55" s="30"/>
      <c r="T55" s="33"/>
      <c r="U55" s="24"/>
      <c r="V55" s="14"/>
      <c r="W55" s="15"/>
      <c r="X55" s="14"/>
      <c r="Y55" s="15"/>
      <c r="Z55" s="14"/>
      <c r="AA55" s="15"/>
    </row>
    <row r="56" spans="4:28" ht="16.5">
      <c r="D56" s="21"/>
      <c r="E56" s="21"/>
      <c r="F56" s="13"/>
      <c r="G56" s="13"/>
      <c r="H56" s="13"/>
      <c r="I56" s="13"/>
      <c r="J56" s="47"/>
      <c r="K56" s="30"/>
      <c r="L56" s="54"/>
      <c r="M56" s="13"/>
      <c r="N56" s="39"/>
      <c r="O56" s="30"/>
      <c r="P56" s="33"/>
      <c r="Q56" s="13"/>
      <c r="R56" s="39"/>
      <c r="S56" s="30"/>
      <c r="T56" s="33"/>
      <c r="V56" s="14"/>
      <c r="W56" s="15"/>
      <c r="X56" s="14"/>
      <c r="Y56" s="15"/>
      <c r="Z56" s="14"/>
      <c r="AA56" s="15"/>
      <c r="AB56" s="13"/>
    </row>
    <row r="57" spans="4:28" ht="16.5">
      <c r="D57" s="21"/>
      <c r="E57" s="21"/>
      <c r="F57" s="13"/>
      <c r="G57" s="13"/>
      <c r="H57" s="13"/>
      <c r="I57" s="13"/>
      <c r="J57" s="47"/>
      <c r="K57" s="30"/>
      <c r="L57" s="54"/>
      <c r="M57" s="13"/>
      <c r="N57" s="39"/>
      <c r="O57" s="30"/>
      <c r="P57" s="33"/>
      <c r="Q57" s="13"/>
      <c r="R57" s="39"/>
      <c r="S57" s="30"/>
      <c r="T57" s="33"/>
      <c r="V57" s="14"/>
      <c r="W57" s="15"/>
      <c r="X57" s="14"/>
      <c r="Y57" s="15"/>
      <c r="Z57" s="14"/>
      <c r="AA57" s="15"/>
      <c r="AB57" s="13"/>
    </row>
    <row r="58" spans="4:28" ht="16.5">
      <c r="D58" s="21"/>
      <c r="E58" s="21"/>
      <c r="F58" s="13"/>
      <c r="G58" s="13"/>
      <c r="H58" s="13"/>
      <c r="I58" s="13"/>
      <c r="J58" s="47"/>
      <c r="K58" s="30"/>
      <c r="L58" s="54"/>
      <c r="M58" s="13"/>
      <c r="N58" s="39"/>
      <c r="O58" s="30"/>
      <c r="P58" s="33"/>
      <c r="Q58" s="13"/>
      <c r="R58" s="39"/>
      <c r="S58" s="30"/>
      <c r="T58" s="33"/>
      <c r="U58" s="13"/>
      <c r="V58" s="14"/>
      <c r="W58" s="15"/>
      <c r="X58" s="14"/>
      <c r="Y58" s="15"/>
      <c r="Z58" s="14"/>
      <c r="AA58" s="15"/>
      <c r="AB58" s="13"/>
    </row>
    <row r="59" spans="4:28" ht="16.5">
      <c r="D59" s="21"/>
      <c r="E59" s="21"/>
      <c r="F59" s="13"/>
      <c r="G59" s="13"/>
      <c r="H59" s="13"/>
      <c r="I59" s="13"/>
      <c r="J59" s="47"/>
      <c r="K59" s="30"/>
      <c r="L59" s="54"/>
      <c r="M59" s="13"/>
      <c r="N59" s="39"/>
      <c r="O59" s="30"/>
      <c r="P59" s="33"/>
      <c r="Q59" s="13"/>
      <c r="R59" s="39"/>
      <c r="S59" s="30"/>
      <c r="T59" s="33"/>
      <c r="V59" s="14"/>
      <c r="W59" s="15"/>
      <c r="X59" s="14"/>
      <c r="Y59" s="15"/>
      <c r="Z59" s="14"/>
      <c r="AA59" s="15"/>
      <c r="AB59" s="13"/>
    </row>
    <row r="60" spans="4:28" ht="16.5">
      <c r="D60" s="13"/>
      <c r="E60" s="21"/>
      <c r="F60" s="13"/>
      <c r="G60" s="13"/>
      <c r="H60" s="13"/>
      <c r="I60" s="13"/>
      <c r="J60" s="47"/>
      <c r="K60" s="30"/>
      <c r="L60" s="54"/>
      <c r="M60" s="13"/>
      <c r="N60" s="39"/>
      <c r="O60" s="30"/>
      <c r="P60" s="33"/>
      <c r="Q60" s="13"/>
      <c r="R60" s="39"/>
      <c r="S60" s="30"/>
      <c r="T60" s="33"/>
      <c r="U60" s="13"/>
      <c r="V60" s="13"/>
      <c r="W60" s="13"/>
      <c r="X60" s="13"/>
      <c r="Y60" s="13"/>
      <c r="Z60" s="13"/>
      <c r="AA60" s="13"/>
      <c r="AB60" s="13"/>
    </row>
    <row r="61" spans="4:28" ht="16.5">
      <c r="D61" s="13"/>
      <c r="E61" s="21"/>
      <c r="F61" s="13"/>
      <c r="G61" s="13"/>
      <c r="H61" s="13"/>
      <c r="I61" s="13"/>
      <c r="J61" s="47"/>
      <c r="K61" s="30"/>
      <c r="L61" s="54"/>
      <c r="M61" s="13"/>
      <c r="N61" s="39"/>
      <c r="O61" s="30"/>
      <c r="P61" s="33"/>
      <c r="Q61" s="13"/>
      <c r="R61" s="39"/>
      <c r="S61" s="30"/>
      <c r="T61" s="33"/>
      <c r="U61" s="13"/>
      <c r="V61" s="13"/>
      <c r="W61" s="13"/>
      <c r="X61" s="13"/>
      <c r="Y61" s="13"/>
      <c r="Z61" s="13"/>
      <c r="AA61" s="13"/>
      <c r="AB61" s="13"/>
    </row>
    <row r="62" spans="4:28" ht="16.5">
      <c r="D62" s="21"/>
      <c r="E62" s="21"/>
      <c r="F62" s="13"/>
      <c r="G62" s="13"/>
      <c r="H62" s="13"/>
      <c r="I62" s="13"/>
      <c r="J62" s="47"/>
      <c r="K62" s="30"/>
      <c r="L62" s="54"/>
      <c r="M62" s="13"/>
      <c r="N62" s="39"/>
      <c r="O62" s="30"/>
      <c r="P62" s="33"/>
      <c r="Q62" s="13"/>
      <c r="R62" s="39"/>
      <c r="S62" s="30"/>
      <c r="T62" s="33"/>
      <c r="U62" s="13"/>
      <c r="V62" s="13"/>
      <c r="W62" s="13"/>
      <c r="X62" s="13"/>
      <c r="Y62" s="13"/>
      <c r="Z62" s="13"/>
      <c r="AA62" s="13"/>
      <c r="AB62" s="13"/>
    </row>
    <row r="63" spans="4:28" ht="16.5">
      <c r="D63" s="21"/>
      <c r="E63" s="21"/>
      <c r="F63" s="13"/>
      <c r="G63" s="13"/>
      <c r="H63" s="13"/>
      <c r="I63" s="13"/>
      <c r="J63" s="47"/>
      <c r="K63" s="30"/>
      <c r="L63" s="54"/>
      <c r="M63" s="13"/>
      <c r="N63" s="39"/>
      <c r="O63" s="30"/>
      <c r="P63" s="33"/>
      <c r="Q63" s="13"/>
      <c r="R63" s="39"/>
      <c r="S63" s="30"/>
      <c r="T63" s="33"/>
      <c r="U63" s="13"/>
      <c r="V63" s="13"/>
      <c r="W63" s="13"/>
      <c r="X63" s="13"/>
      <c r="Y63" s="13"/>
      <c r="Z63" s="13"/>
      <c r="AA63" s="13"/>
      <c r="AB63" s="13"/>
    </row>
    <row r="64" spans="4:28" ht="16.5">
      <c r="D64" s="21"/>
      <c r="E64" s="21"/>
      <c r="F64" s="13"/>
      <c r="G64" s="13"/>
      <c r="H64" s="13"/>
      <c r="I64" s="13"/>
      <c r="J64" s="47"/>
      <c r="K64" s="30"/>
      <c r="L64" s="54"/>
      <c r="M64" s="13"/>
      <c r="N64" s="39"/>
      <c r="O64" s="30"/>
      <c r="P64" s="33"/>
      <c r="Q64" s="13"/>
      <c r="R64" s="39"/>
      <c r="S64" s="30"/>
      <c r="T64" s="33"/>
      <c r="U64" s="13"/>
      <c r="V64" s="13"/>
      <c r="W64" s="13"/>
      <c r="X64" s="13"/>
      <c r="Y64" s="13"/>
      <c r="Z64" s="13"/>
      <c r="AA64" s="13"/>
      <c r="AB64" s="13"/>
    </row>
    <row r="65" spans="4:28" ht="16.5">
      <c r="D65" s="21"/>
      <c r="E65" s="21"/>
      <c r="F65" s="13"/>
      <c r="G65" s="13"/>
      <c r="H65" s="13"/>
      <c r="I65" s="13"/>
      <c r="J65" s="47"/>
      <c r="K65" s="30"/>
      <c r="L65" s="54"/>
      <c r="M65" s="13"/>
      <c r="N65" s="39"/>
      <c r="O65" s="30"/>
      <c r="P65" s="33"/>
      <c r="Q65" s="13"/>
      <c r="R65" s="39"/>
      <c r="S65" s="30"/>
      <c r="T65" s="33"/>
      <c r="U65" s="13"/>
      <c r="V65" s="13"/>
      <c r="W65" s="13"/>
      <c r="X65" s="13"/>
      <c r="Y65" s="13"/>
      <c r="Z65" s="13"/>
      <c r="AA65" s="13"/>
      <c r="AB65" s="13"/>
    </row>
    <row r="66" spans="4:28" ht="16.5">
      <c r="D66" s="21"/>
      <c r="E66" s="21"/>
      <c r="F66" s="13"/>
      <c r="G66" s="13"/>
      <c r="H66" s="13"/>
      <c r="I66" s="13"/>
      <c r="J66" s="47"/>
      <c r="K66" s="30"/>
      <c r="L66" s="54"/>
      <c r="M66" s="13"/>
      <c r="N66" s="39"/>
      <c r="O66" s="30"/>
      <c r="P66" s="33"/>
      <c r="Q66" s="13"/>
      <c r="R66" s="39"/>
      <c r="S66" s="30"/>
      <c r="T66" s="33"/>
      <c r="U66" s="13"/>
      <c r="V66" s="13"/>
      <c r="W66" s="13"/>
      <c r="X66" s="13"/>
      <c r="Y66" s="13"/>
      <c r="Z66" s="13"/>
      <c r="AA66" s="13"/>
      <c r="AB66" s="13"/>
    </row>
    <row r="67" spans="4:28" ht="16.5">
      <c r="D67" s="21"/>
      <c r="E67" s="21"/>
      <c r="F67" s="13"/>
      <c r="G67" s="13"/>
      <c r="H67" s="13"/>
      <c r="I67" s="13"/>
      <c r="J67" s="47"/>
      <c r="K67" s="30"/>
      <c r="L67" s="54"/>
      <c r="M67" s="13"/>
      <c r="N67" s="39"/>
      <c r="O67" s="30"/>
      <c r="P67" s="33"/>
      <c r="Q67" s="13"/>
      <c r="R67" s="39"/>
      <c r="S67" s="30"/>
      <c r="T67" s="33"/>
      <c r="U67" s="13"/>
      <c r="V67" s="13"/>
      <c r="W67" s="13"/>
      <c r="X67" s="13"/>
      <c r="Y67" s="13"/>
      <c r="Z67" s="13"/>
      <c r="AA67" s="13"/>
      <c r="AB67" s="13"/>
    </row>
    <row r="68" spans="4:28" ht="16.5">
      <c r="D68" s="21"/>
      <c r="E68" s="21"/>
      <c r="F68" s="13"/>
      <c r="G68" s="13"/>
      <c r="H68" s="13"/>
      <c r="I68" s="13"/>
      <c r="J68" s="47"/>
      <c r="K68" s="30"/>
      <c r="L68" s="54"/>
      <c r="M68" s="13"/>
      <c r="N68" s="39"/>
      <c r="O68" s="30"/>
      <c r="P68" s="33"/>
      <c r="Q68" s="13"/>
      <c r="R68" s="39"/>
      <c r="S68" s="30"/>
      <c r="T68" s="33"/>
      <c r="U68" s="13"/>
      <c r="V68" s="14"/>
      <c r="W68" s="15"/>
      <c r="X68" s="14"/>
      <c r="Y68" s="15"/>
      <c r="Z68" s="14"/>
      <c r="AA68" s="15"/>
      <c r="AB68" s="13"/>
    </row>
    <row r="69" spans="4:28" ht="16.5">
      <c r="D69" s="21"/>
      <c r="E69" s="21"/>
      <c r="F69" s="13"/>
      <c r="G69" s="13"/>
      <c r="H69" s="13"/>
      <c r="I69" s="13"/>
      <c r="J69" s="47"/>
      <c r="K69" s="30"/>
      <c r="L69" s="54"/>
      <c r="M69" s="13"/>
      <c r="N69" s="39"/>
      <c r="O69" s="30"/>
      <c r="P69" s="33"/>
      <c r="Q69" s="13"/>
      <c r="R69" s="39"/>
      <c r="S69" s="30"/>
      <c r="T69" s="33"/>
      <c r="U69" s="13"/>
      <c r="V69" s="14"/>
      <c r="W69" s="15"/>
      <c r="X69" s="14"/>
      <c r="Y69" s="15"/>
      <c r="Z69" s="14"/>
      <c r="AA69" s="15"/>
      <c r="AB69" s="13"/>
    </row>
    <row r="70" spans="4:28" ht="16.5">
      <c r="D70" s="21"/>
      <c r="E70" s="21"/>
      <c r="F70" s="13"/>
      <c r="G70" s="13"/>
      <c r="H70" s="13"/>
      <c r="I70" s="13"/>
      <c r="J70" s="47"/>
      <c r="K70" s="30"/>
      <c r="L70" s="54"/>
      <c r="M70" s="13"/>
      <c r="N70" s="39"/>
      <c r="O70" s="30"/>
      <c r="P70" s="33"/>
      <c r="Q70" s="13"/>
      <c r="R70" s="39"/>
      <c r="S70" s="30"/>
      <c r="T70" s="33"/>
      <c r="U70" s="13"/>
      <c r="V70" s="14"/>
      <c r="W70" s="15"/>
      <c r="X70" s="14"/>
      <c r="Y70" s="15"/>
      <c r="Z70" s="14"/>
      <c r="AA70" s="15"/>
      <c r="AB70" s="13"/>
    </row>
    <row r="71" spans="4:28" ht="16.5">
      <c r="D71" s="21"/>
      <c r="E71" s="21"/>
      <c r="F71" s="13"/>
      <c r="G71" s="13"/>
      <c r="H71" s="13"/>
      <c r="I71" s="13"/>
      <c r="J71" s="47"/>
      <c r="K71" s="30"/>
      <c r="L71" s="54"/>
      <c r="M71" s="13"/>
      <c r="N71" s="39"/>
      <c r="O71" s="30"/>
      <c r="P71" s="33"/>
      <c r="Q71" s="13"/>
      <c r="R71" s="39"/>
      <c r="S71" s="30"/>
      <c r="T71" s="33"/>
      <c r="U71" s="13"/>
      <c r="V71" s="14"/>
      <c r="W71" s="15"/>
      <c r="X71" s="14"/>
      <c r="Y71" s="15"/>
      <c r="Z71" s="14"/>
      <c r="AA71" s="15"/>
      <c r="AB71" s="13"/>
    </row>
    <row r="72" spans="4:28" ht="16.5">
      <c r="D72" s="21"/>
      <c r="E72" s="21"/>
      <c r="F72" s="13"/>
      <c r="G72" s="13"/>
      <c r="H72" s="13"/>
      <c r="I72" s="13"/>
      <c r="J72" s="47"/>
      <c r="K72" s="30"/>
      <c r="L72" s="54"/>
      <c r="M72" s="13"/>
      <c r="N72" s="39"/>
      <c r="O72" s="30"/>
      <c r="P72" s="33"/>
      <c r="Q72" s="13"/>
      <c r="R72" s="39"/>
      <c r="S72" s="30"/>
      <c r="T72" s="33"/>
      <c r="U72" s="13"/>
      <c r="V72" s="14"/>
      <c r="W72" s="15"/>
      <c r="X72" s="14"/>
      <c r="Y72" s="15"/>
      <c r="Z72" s="14"/>
      <c r="AA72" s="15"/>
      <c r="AB72" s="13"/>
    </row>
    <row r="73" spans="4:28" ht="16.5">
      <c r="D73" s="21"/>
      <c r="E73" s="21"/>
      <c r="F73" s="13"/>
      <c r="G73" s="13"/>
      <c r="H73" s="13"/>
      <c r="I73" s="13"/>
      <c r="J73" s="47"/>
      <c r="K73" s="30"/>
      <c r="L73" s="54"/>
      <c r="M73" s="13"/>
      <c r="N73" s="39"/>
      <c r="O73" s="30"/>
      <c r="P73" s="33"/>
      <c r="Q73" s="13"/>
      <c r="R73" s="39"/>
      <c r="S73" s="30"/>
      <c r="T73" s="33"/>
      <c r="U73" s="13"/>
      <c r="V73" s="14"/>
      <c r="W73" s="15"/>
      <c r="X73" s="14"/>
      <c r="Y73" s="15"/>
      <c r="Z73" s="14"/>
      <c r="AA73" s="15"/>
      <c r="AB73" s="13"/>
    </row>
    <row r="74" spans="4:28" ht="16.5">
      <c r="D74" s="21"/>
      <c r="E74" s="21"/>
      <c r="F74" s="13"/>
      <c r="G74" s="13"/>
      <c r="H74" s="13"/>
      <c r="I74" s="13"/>
      <c r="J74" s="47"/>
      <c r="K74" s="30"/>
      <c r="L74" s="54"/>
      <c r="M74" s="13"/>
      <c r="N74" s="39"/>
      <c r="O74" s="30"/>
      <c r="P74" s="33"/>
      <c r="Q74" s="13"/>
      <c r="R74" s="39"/>
      <c r="S74" s="30"/>
      <c r="T74" s="33"/>
      <c r="U74" s="13"/>
      <c r="V74" s="14"/>
      <c r="W74" s="15"/>
      <c r="X74" s="14"/>
      <c r="Y74" s="15"/>
      <c r="Z74" s="14"/>
      <c r="AA74" s="15"/>
      <c r="AB74" s="13"/>
    </row>
    <row r="75" spans="4:28" ht="16.5">
      <c r="D75" s="21"/>
      <c r="E75" s="21"/>
      <c r="F75" s="13"/>
      <c r="G75" s="13"/>
      <c r="H75" s="13"/>
      <c r="I75" s="13"/>
      <c r="J75" s="47"/>
      <c r="K75" s="30"/>
      <c r="L75" s="54"/>
      <c r="M75" s="13"/>
      <c r="N75" s="39"/>
      <c r="O75" s="30"/>
      <c r="P75" s="33"/>
      <c r="Q75" s="13"/>
      <c r="R75" s="39"/>
      <c r="S75" s="30"/>
      <c r="T75" s="33"/>
      <c r="U75" s="13"/>
      <c r="V75" s="14"/>
      <c r="W75" s="15"/>
      <c r="X75" s="14"/>
      <c r="Y75" s="15"/>
      <c r="Z75" s="14"/>
      <c r="AA75" s="15"/>
      <c r="AB75" s="13"/>
    </row>
    <row r="76" spans="4:28" ht="16.5">
      <c r="D76" s="21"/>
      <c r="E76" s="21"/>
      <c r="F76" s="13"/>
      <c r="G76" s="13"/>
      <c r="H76" s="13"/>
      <c r="I76" s="13"/>
      <c r="J76" s="47"/>
      <c r="K76" s="30"/>
      <c r="L76" s="54"/>
      <c r="M76" s="13"/>
      <c r="N76" s="39"/>
      <c r="O76" s="30"/>
      <c r="P76" s="33"/>
      <c r="Q76" s="13"/>
      <c r="R76" s="39"/>
      <c r="S76" s="30"/>
      <c r="T76" s="33"/>
      <c r="U76" s="13"/>
      <c r="V76" s="14"/>
      <c r="W76" s="15"/>
      <c r="X76" s="14"/>
      <c r="Y76" s="15"/>
      <c r="Z76" s="14"/>
      <c r="AA76" s="15"/>
      <c r="AB76" s="13"/>
    </row>
    <row r="77" spans="4:28" ht="16.5">
      <c r="D77" s="21"/>
      <c r="E77" s="21"/>
      <c r="F77" s="13"/>
      <c r="G77" s="13"/>
      <c r="H77" s="13"/>
      <c r="I77" s="13"/>
      <c r="J77" s="47"/>
      <c r="K77" s="30"/>
      <c r="L77" s="54"/>
      <c r="M77" s="13"/>
      <c r="N77" s="39"/>
      <c r="O77" s="30"/>
      <c r="P77" s="33"/>
      <c r="Q77" s="13"/>
      <c r="R77" s="39"/>
      <c r="S77" s="30"/>
      <c r="T77" s="33"/>
      <c r="U77" s="13"/>
      <c r="V77" s="14"/>
      <c r="W77" s="15"/>
      <c r="X77" s="14"/>
      <c r="Y77" s="15"/>
      <c r="Z77" s="14"/>
      <c r="AA77" s="15"/>
      <c r="AB77" s="13"/>
    </row>
    <row r="78" spans="4:28" ht="16.5">
      <c r="D78" s="21"/>
      <c r="E78" s="21"/>
      <c r="F78" s="13"/>
      <c r="G78" s="13"/>
      <c r="H78" s="13"/>
      <c r="I78" s="13"/>
      <c r="J78" s="47"/>
      <c r="K78" s="30"/>
      <c r="L78" s="54"/>
      <c r="M78" s="13"/>
      <c r="N78" s="39"/>
      <c r="O78" s="30"/>
      <c r="P78" s="33"/>
      <c r="Q78" s="13"/>
      <c r="R78" s="39"/>
      <c r="S78" s="30"/>
      <c r="T78" s="33"/>
      <c r="U78" s="13"/>
      <c r="V78" s="14"/>
      <c r="W78" s="15"/>
      <c r="X78" s="14"/>
      <c r="Y78" s="15"/>
      <c r="Z78" s="14"/>
      <c r="AA78" s="15"/>
      <c r="AB78" s="13"/>
    </row>
    <row r="79" spans="4:28" ht="16.5">
      <c r="D79" s="21"/>
      <c r="E79" s="21"/>
      <c r="F79" s="13"/>
      <c r="G79" s="13"/>
      <c r="H79" s="13"/>
      <c r="I79" s="13"/>
      <c r="J79" s="47"/>
      <c r="K79" s="30"/>
      <c r="L79" s="54"/>
      <c r="M79" s="13"/>
      <c r="N79" s="39"/>
      <c r="O79" s="30"/>
      <c r="P79" s="33"/>
      <c r="Q79" s="13"/>
      <c r="R79" s="39"/>
      <c r="S79" s="30"/>
      <c r="T79" s="33"/>
      <c r="U79" s="13"/>
      <c r="V79" s="14"/>
      <c r="W79" s="15"/>
      <c r="X79" s="14"/>
      <c r="Y79" s="15"/>
      <c r="Z79" s="14"/>
      <c r="AA79" s="15"/>
      <c r="AB79" s="13"/>
    </row>
    <row r="80" spans="4:28" ht="16.5">
      <c r="D80" s="21"/>
      <c r="E80" s="21"/>
      <c r="F80" s="13"/>
      <c r="G80" s="13"/>
      <c r="H80" s="13"/>
      <c r="I80" s="13"/>
      <c r="J80" s="47"/>
      <c r="K80" s="30"/>
      <c r="L80" s="54"/>
      <c r="M80" s="13"/>
      <c r="N80" s="39"/>
      <c r="Q80" s="13"/>
      <c r="R80" s="39"/>
      <c r="V80" s="14"/>
      <c r="W80" s="15"/>
      <c r="X80" s="14"/>
      <c r="Y80" s="15"/>
      <c r="Z80" s="14"/>
      <c r="AA80" s="15"/>
      <c r="AB80" s="13"/>
    </row>
    <row r="81" spans="4:28" ht="16.5">
      <c r="D81" s="21"/>
      <c r="E81" s="21"/>
      <c r="F81" s="13"/>
      <c r="G81" s="13"/>
      <c r="H81" s="13"/>
      <c r="I81" s="13"/>
      <c r="J81" s="47"/>
      <c r="K81" s="30"/>
      <c r="L81" s="54"/>
      <c r="M81" s="13"/>
      <c r="N81" s="39"/>
      <c r="Q81" s="13"/>
      <c r="R81" s="39"/>
      <c r="V81" s="14"/>
      <c r="W81" s="15"/>
      <c r="X81" s="14"/>
      <c r="Y81" s="15"/>
      <c r="Z81" s="14"/>
      <c r="AA81" s="15"/>
      <c r="AB81" s="13"/>
    </row>
    <row r="82" spans="4:28" ht="16.5">
      <c r="D82" s="21"/>
      <c r="E82" s="21"/>
      <c r="F82" s="13"/>
      <c r="G82" s="13"/>
      <c r="H82" s="13"/>
      <c r="I82" s="13"/>
      <c r="J82" s="47"/>
      <c r="K82" s="30"/>
      <c r="L82" s="54"/>
      <c r="M82" s="13"/>
      <c r="N82" s="39"/>
      <c r="Q82" s="13"/>
      <c r="R82" s="39"/>
      <c r="V82" s="14"/>
      <c r="W82" s="15"/>
      <c r="X82" s="14"/>
      <c r="Y82" s="15"/>
      <c r="Z82" s="14"/>
      <c r="AA82" s="15"/>
      <c r="AB82" s="13"/>
    </row>
    <row r="83" spans="4:28" ht="16.5">
      <c r="D83" s="21"/>
      <c r="E83" s="21"/>
      <c r="F83" s="13"/>
      <c r="G83" s="13"/>
      <c r="H83" s="13"/>
      <c r="I83" s="13"/>
      <c r="J83" s="47"/>
      <c r="K83" s="30"/>
      <c r="L83" s="54"/>
      <c r="M83" s="13"/>
      <c r="N83" s="39"/>
      <c r="Q83" s="13"/>
      <c r="R83" s="39"/>
      <c r="V83" s="14"/>
      <c r="W83" s="15"/>
      <c r="X83" s="14"/>
      <c r="Y83" s="15"/>
      <c r="Z83" s="14"/>
      <c r="AA83" s="15"/>
      <c r="AB83" s="13"/>
    </row>
    <row r="84" spans="4:28" ht="16.5">
      <c r="D84" s="21"/>
      <c r="E84" s="21"/>
      <c r="F84" s="13"/>
      <c r="G84" s="13"/>
      <c r="H84" s="13"/>
      <c r="I84" s="13"/>
      <c r="J84" s="47"/>
      <c r="K84" s="30"/>
      <c r="L84" s="54"/>
      <c r="M84" s="13"/>
      <c r="N84" s="39"/>
      <c r="Q84" s="13"/>
      <c r="R84" s="39"/>
      <c r="V84" s="14"/>
      <c r="W84" s="15"/>
      <c r="X84" s="14"/>
      <c r="Y84" s="15"/>
      <c r="Z84" s="14"/>
      <c r="AA84" s="15"/>
      <c r="AB84" s="13"/>
    </row>
    <row r="85" spans="4:28" ht="16.5">
      <c r="D85" s="21"/>
      <c r="E85" s="21"/>
      <c r="F85" s="13"/>
      <c r="G85" s="13"/>
      <c r="H85" s="13"/>
      <c r="I85" s="13"/>
      <c r="J85" s="47"/>
      <c r="K85" s="30"/>
      <c r="L85" s="54"/>
      <c r="M85" s="13"/>
      <c r="N85" s="39"/>
      <c r="Q85" s="13"/>
      <c r="R85" s="39"/>
      <c r="V85" s="14"/>
      <c r="W85" s="15"/>
      <c r="X85" s="14"/>
      <c r="Y85" s="15"/>
      <c r="Z85" s="14"/>
      <c r="AA85" s="15"/>
      <c r="AB85" s="13"/>
    </row>
    <row r="86" spans="4:28" ht="16.5">
      <c r="D86" s="21"/>
      <c r="E86" s="21"/>
      <c r="F86" s="13"/>
      <c r="G86" s="13"/>
      <c r="H86" s="13"/>
      <c r="I86" s="13"/>
      <c r="J86" s="47"/>
      <c r="K86" s="30"/>
      <c r="L86" s="54"/>
      <c r="M86" s="13"/>
      <c r="N86" s="39"/>
      <c r="Q86" s="13"/>
      <c r="R86" s="39"/>
      <c r="V86" s="14"/>
      <c r="W86" s="15"/>
      <c r="X86" s="14"/>
      <c r="Y86" s="15"/>
      <c r="Z86" s="14"/>
      <c r="AA86" s="15"/>
      <c r="AB86" s="13"/>
    </row>
    <row r="87" spans="4:28" ht="16.5">
      <c r="D87" s="21"/>
      <c r="E87" s="21"/>
      <c r="F87" s="13"/>
      <c r="G87" s="13"/>
      <c r="H87" s="13"/>
      <c r="I87" s="13"/>
      <c r="J87" s="47"/>
      <c r="K87" s="30"/>
      <c r="L87" s="54"/>
      <c r="M87" s="13"/>
      <c r="N87" s="39"/>
      <c r="Q87" s="13"/>
      <c r="R87" s="39"/>
      <c r="V87" s="14"/>
      <c r="W87" s="15"/>
      <c r="X87" s="14"/>
      <c r="Y87" s="15"/>
      <c r="Z87" s="14"/>
      <c r="AA87" s="15"/>
      <c r="AB87" s="13"/>
    </row>
  </sheetData>
  <hyperlinks>
    <hyperlink ref="U17" r:id="rId1" display="Results only 9 months - July 5, 2007 to March 31,2008."/>
  </hyperlinks>
  <printOptions/>
  <pageMargins left="0.8" right="0.7874015748031497" top="0.984251968503937" bottom="0.984251968503937" header="0.5118110236220472" footer="0.5118110236220472"/>
  <pageSetup fitToHeight="5" horizontalDpi="300" verticalDpi="300" orientation="portrait" paperSize="9" scale="40"/>
  <headerFooter alignWithMargins="0">
    <oddHeader>&amp;L&amp;"Arial,Fett"&amp;11Global Ranking of the Publishing Industry 2008 
Draft 01 - RW</oddHeader>
    <oddFooter>&amp;L&amp;Z&amp;F&amp;F&amp;C&amp;P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ruediger wischenbart</dc:creator>
  <cp:keywords/>
  <dc:description/>
  <cp:lastModifiedBy>admin</cp:lastModifiedBy>
  <cp:lastPrinted>2010-06-18T17:44:12Z</cp:lastPrinted>
  <dcterms:created xsi:type="dcterms:W3CDTF">2007-03-12T12:28:59Z</dcterms:created>
  <dcterms:modified xsi:type="dcterms:W3CDTF">2010-06-18T18:11:04Z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